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rv065sr\GRR.USA\5ªGRR-USA EQUIPE\Apoio a fiscalização - 2024\"/>
    </mc:Choice>
  </mc:AlternateContent>
  <xr:revisionPtr revIDLastSave="0" documentId="13_ncr:1_{41C11385-9FBD-4653-84F2-9E3328D31438}" xr6:coauthVersionLast="47" xr6:coauthVersionMax="47" xr10:uidLastSave="{00000000-0000-0000-0000-000000000000}"/>
  <bookViews>
    <workbookView xWindow="-120" yWindow="-120" windowWidth="29040" windowHeight="15720" tabRatio="896" xr2:uid="{00000000-000D-0000-FFFF-FFFF00000000}"/>
  </bookViews>
  <sheets>
    <sheet name="RESUMO" sheetId="251" r:id="rId1"/>
    <sheet name="Cronograma Fisico Financeiro" sheetId="510" r:id="rId2"/>
    <sheet name="P1" sheetId="512" r:id="rId3"/>
    <sheet name="FatorKa" sheetId="496" r:id="rId4"/>
    <sheet name="FatorKb" sheetId="497" r:id="rId5"/>
    <sheet name="FatorKc" sheetId="498" r:id="rId6"/>
    <sheet name="PFP3_FatorKd" sheetId="499" r:id="rId7"/>
    <sheet name="CPU-VEICULO_Leve" sheetId="509" r:id="rId8"/>
    <sheet name="CPU mobiliário" sheetId="51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</externalReferences>
  <definedNames>
    <definedName name="___\i" localSheetId="7">#REF!</definedName>
    <definedName name="___\i">#REF!</definedName>
    <definedName name="__________________OUT98" localSheetId="8" hidden="1">{#N/A,#N/A,TRUE,"Serviços"}</definedName>
    <definedName name="__________________OUT98" localSheetId="1" hidden="1">{#N/A,#N/A,TRUE,"Serviços"}</definedName>
    <definedName name="__________________OUT98" localSheetId="2" hidden="1">{#N/A,#N/A,TRUE,"Serviços"}</definedName>
    <definedName name="__________________OUT98" hidden="1">{#N/A,#N/A,TRUE,"Serviços"}</definedName>
    <definedName name="_____________OUT98" localSheetId="8" hidden="1">{#N/A,#N/A,TRUE,"Serviços"}</definedName>
    <definedName name="_____________OUT98" localSheetId="1" hidden="1">{#N/A,#N/A,TRUE,"Serviços"}</definedName>
    <definedName name="_____________OUT98" localSheetId="2" hidden="1">{#N/A,#N/A,TRUE,"Serviços"}</definedName>
    <definedName name="_____________OUT98" hidden="1">{#N/A,#N/A,TRUE,"Serviços"}</definedName>
    <definedName name="____________OUT98" localSheetId="8" hidden="1">{#N/A,#N/A,TRUE,"Serviços"}</definedName>
    <definedName name="____________OUT98" localSheetId="1" hidden="1">{#N/A,#N/A,TRUE,"Serviços"}</definedName>
    <definedName name="____________OUT98" localSheetId="2" hidden="1">{#N/A,#N/A,TRUE,"Serviços"}</definedName>
    <definedName name="____________OUT98" hidden="1">{#N/A,#N/A,TRUE,"Serviços"}</definedName>
    <definedName name="____________OUT988" localSheetId="8" hidden="1">{#N/A,#N/A,TRUE,"Serviços"}</definedName>
    <definedName name="____________OUT988" localSheetId="1" hidden="1">{#N/A,#N/A,TRUE,"Serviços"}</definedName>
    <definedName name="____________OUT988" localSheetId="2" hidden="1">{#N/A,#N/A,TRUE,"Serviços"}</definedName>
    <definedName name="____________OUT988" hidden="1">{#N/A,#N/A,TRUE,"Serviços"}</definedName>
    <definedName name="___________OUT98" localSheetId="8" hidden="1">{#N/A,#N/A,TRUE,"Serviços"}</definedName>
    <definedName name="___________OUT98" localSheetId="1" hidden="1">{#N/A,#N/A,TRUE,"Serviços"}</definedName>
    <definedName name="___________OUT98" localSheetId="2" hidden="1">{#N/A,#N/A,TRUE,"Serviços"}</definedName>
    <definedName name="___________OUT98" hidden="1">{#N/A,#N/A,TRUE,"Serviços"}</definedName>
    <definedName name="___________OUT988" localSheetId="8" hidden="1">{#N/A,#N/A,TRUE,"Serviços"}</definedName>
    <definedName name="___________OUT988" localSheetId="1" hidden="1">{#N/A,#N/A,TRUE,"Serviços"}</definedName>
    <definedName name="___________OUT988" localSheetId="2" hidden="1">{#N/A,#N/A,TRUE,"Serviços"}</definedName>
    <definedName name="___________OUT988" hidden="1">{#N/A,#N/A,TRUE,"Serviços"}</definedName>
    <definedName name="___________OUT9888" localSheetId="8" hidden="1">{#N/A,#N/A,TRUE,"Serviços"}</definedName>
    <definedName name="___________OUT9888" localSheetId="1" hidden="1">{#N/A,#N/A,TRUE,"Serviços"}</definedName>
    <definedName name="___________OUT9888" localSheetId="2" hidden="1">{#N/A,#N/A,TRUE,"Serviços"}</definedName>
    <definedName name="___________OUT9888" hidden="1">{#N/A,#N/A,TRUE,"Serviços"}</definedName>
    <definedName name="__________OUT98" localSheetId="8" hidden="1">{#N/A,#N/A,TRUE,"Serviços"}</definedName>
    <definedName name="__________OUT98" localSheetId="1" hidden="1">{#N/A,#N/A,TRUE,"Serviços"}</definedName>
    <definedName name="__________OUT98" localSheetId="2" hidden="1">{#N/A,#N/A,TRUE,"Serviços"}</definedName>
    <definedName name="__________OUT98" hidden="1">{#N/A,#N/A,TRUE,"Serviços"}</definedName>
    <definedName name="_________aga14">#REF!</definedName>
    <definedName name="_________aga16">#REF!</definedName>
    <definedName name="_________asc321">#REF!</definedName>
    <definedName name="_________bur3220">#REF!</definedName>
    <definedName name="_________cap20">#REF!</definedName>
    <definedName name="_________ccr12">#REF!</definedName>
    <definedName name="_________cva32">#REF!</definedName>
    <definedName name="_________cva50">#REF!</definedName>
    <definedName name="_________cva60">#REF!</definedName>
    <definedName name="_________cve45100">#REF!</definedName>
    <definedName name="_________cve90100">#REF!</definedName>
    <definedName name="_________cve9040">#REF!</definedName>
    <definedName name="_________djm10">#REF!</definedName>
    <definedName name="_________djm15">#REF!</definedName>
    <definedName name="_________epl2">#REF!</definedName>
    <definedName name="_________epl5">#REF!</definedName>
    <definedName name="_________est15">#REF!</definedName>
    <definedName name="_________fil1">#REF!</definedName>
    <definedName name="_________fil2">#REF!</definedName>
    <definedName name="_________fio12">#REF!</definedName>
    <definedName name="_________fis5">#REF!</definedName>
    <definedName name="_________flf50">#REF!</definedName>
    <definedName name="_________flf60">#REF!</definedName>
    <definedName name="_________fpd12">#REF!</definedName>
    <definedName name="_________fvr10">#REF!</definedName>
    <definedName name="_________itu1">#REF!</definedName>
    <definedName name="_________jla20">#REF!</definedName>
    <definedName name="_________jla32">#REF!</definedName>
    <definedName name="_________lpi100">#REF!</definedName>
    <definedName name="_________lvg10060">#REF!</definedName>
    <definedName name="_________lvp32">#REF!</definedName>
    <definedName name="_________lxa1">#REF!</definedName>
    <definedName name="_________man50">#REF!</definedName>
    <definedName name="_________ope1">#REF!</definedName>
    <definedName name="_________ope2">#REF!</definedName>
    <definedName name="_________ope3">#REF!</definedName>
    <definedName name="_________OUT98" localSheetId="8" hidden="1">{#N/A,#N/A,TRUE,"Serviços"}</definedName>
    <definedName name="_________OUT98" localSheetId="1" hidden="1">{#N/A,#N/A,TRUE,"Serviços"}</definedName>
    <definedName name="_________OUT98" localSheetId="2" hidden="1">{#N/A,#N/A,TRUE,"Serviços"}</definedName>
    <definedName name="_________OUT98" hidden="1">{#N/A,#N/A,TRUE,"Serviços"}</definedName>
    <definedName name="_________OUTT98" localSheetId="8" hidden="1">{#N/A,#N/A,TRUE,"Serviços"}</definedName>
    <definedName name="_________OUTT98" localSheetId="1" hidden="1">{#N/A,#N/A,TRUE,"Serviços"}</definedName>
    <definedName name="_________OUTT98" localSheetId="2" hidden="1">{#N/A,#N/A,TRUE,"Serviços"}</definedName>
    <definedName name="_________OUTT98" hidden="1">{#N/A,#N/A,TRUE,"Serviços"}</definedName>
    <definedName name="_________OUTT988" localSheetId="8" hidden="1">{#N/A,#N/A,TRUE,"Serviços"}</definedName>
    <definedName name="_________OUTT988" localSheetId="1" hidden="1">{#N/A,#N/A,TRUE,"Serviços"}</definedName>
    <definedName name="_________OUTT988" localSheetId="2" hidden="1">{#N/A,#N/A,TRUE,"Serviços"}</definedName>
    <definedName name="_________OUTT988" hidden="1">{#N/A,#N/A,TRUE,"Serviços"}</definedName>
    <definedName name="_________pne1">#REF!</definedName>
    <definedName name="_________pne2">#REF!</definedName>
    <definedName name="_________prg1515">#REF!</definedName>
    <definedName name="_________prg1827">#REF!</definedName>
    <definedName name="_________ptc7">#REF!</definedName>
    <definedName name="_________ptm6">#REF!</definedName>
    <definedName name="_________qdm3">#REF!</definedName>
    <definedName name="_________rcm10">#REF!</definedName>
    <definedName name="_________rcm15">#REF!</definedName>
    <definedName name="_________rcm20">#REF!</definedName>
    <definedName name="_________rcm5">#REF!</definedName>
    <definedName name="_________res10">#REF!</definedName>
    <definedName name="_________res15">#REF!</definedName>
    <definedName name="_________res5">#REF!</definedName>
    <definedName name="_________rge32">#REF!</definedName>
    <definedName name="_________rgf60">#REF!</definedName>
    <definedName name="_________rgp1">#REF!</definedName>
    <definedName name="_________tap100">#REF!</definedName>
    <definedName name="_________tb112">#REF!</definedName>
    <definedName name="_________tb16">#REF!</definedName>
    <definedName name="_________tb19">#REF!</definedName>
    <definedName name="_________tba20">#REF!</definedName>
    <definedName name="_________tba32">#REF!</definedName>
    <definedName name="_________tba50">#REF!</definedName>
    <definedName name="_________tba60">#REF!</definedName>
    <definedName name="_________tbe100">#REF!</definedName>
    <definedName name="_________tbe40">#REF!</definedName>
    <definedName name="_________tbe50">#REF!</definedName>
    <definedName name="_________tca80">#REF!</definedName>
    <definedName name="_________tea32">#REF!</definedName>
    <definedName name="_________tea4560">#REF!</definedName>
    <definedName name="_________tee100">#REF!</definedName>
    <definedName name="_________ter10050">#REF!</definedName>
    <definedName name="_________tfg50">#REF!</definedName>
    <definedName name="_________tlf6">#REF!</definedName>
    <definedName name="_________tub10012">#REF!</definedName>
    <definedName name="_________tub10015">#REF!</definedName>
    <definedName name="_________tub10020">#REF!</definedName>
    <definedName name="_________tub15012">#REF!</definedName>
    <definedName name="_________tub4012">#REF!</definedName>
    <definedName name="_________tub4015">#REF!</definedName>
    <definedName name="_________tub4020">#REF!</definedName>
    <definedName name="_________tub5012">#REF!</definedName>
    <definedName name="_________tub5015">#REF!</definedName>
    <definedName name="_________tub5020">#REF!</definedName>
    <definedName name="_________tub7512">#REF!</definedName>
    <definedName name="_________tub7515">#REF!</definedName>
    <definedName name="_________tub7520">#REF!</definedName>
    <definedName name="________aga14">#REF!</definedName>
    <definedName name="________aga16">#REF!</definedName>
    <definedName name="________asc321">#REF!</definedName>
    <definedName name="________bur3220">#REF!</definedName>
    <definedName name="________C930I">#REF!</definedName>
    <definedName name="________C930P">#REF!</definedName>
    <definedName name="________C966I">#REF!</definedName>
    <definedName name="________C966P">#REF!</definedName>
    <definedName name="________C996P">#REF!</definedName>
    <definedName name="________cap20">#REF!</definedName>
    <definedName name="________ccr12">#REF!</definedName>
    <definedName name="________cva32">#REF!</definedName>
    <definedName name="________cva50">#REF!</definedName>
    <definedName name="________cva60">#REF!</definedName>
    <definedName name="________cve45100">#REF!</definedName>
    <definedName name="________cve90100">#REF!</definedName>
    <definedName name="________cve9040">#REF!</definedName>
    <definedName name="________djm10">#REF!</definedName>
    <definedName name="________djm15">#REF!</definedName>
    <definedName name="________epl2">#REF!</definedName>
    <definedName name="________epl5">#REF!</definedName>
    <definedName name="________est15">#REF!</definedName>
    <definedName name="________fil1">#REF!</definedName>
    <definedName name="________fil2">#REF!</definedName>
    <definedName name="________fio12">#REF!</definedName>
    <definedName name="________fis5">#REF!</definedName>
    <definedName name="________flf50">#REF!</definedName>
    <definedName name="________flf60">#REF!</definedName>
    <definedName name="________fpd12">#REF!</definedName>
    <definedName name="________fvr10">#REF!</definedName>
    <definedName name="________itu1">#REF!</definedName>
    <definedName name="________jla20">#REF!</definedName>
    <definedName name="________jla32">#REF!</definedName>
    <definedName name="________lpi100">#REF!</definedName>
    <definedName name="________lvg10060">#REF!</definedName>
    <definedName name="________lvp32">#REF!</definedName>
    <definedName name="________lxa1">#REF!</definedName>
    <definedName name="________man50">#REF!</definedName>
    <definedName name="________ope1">#REF!</definedName>
    <definedName name="________ope2">#REF!</definedName>
    <definedName name="________ope3">#REF!</definedName>
    <definedName name="________OUT98" localSheetId="8" hidden="1">{#N/A,#N/A,TRUE,"Serviços"}</definedName>
    <definedName name="________OUT98" localSheetId="1" hidden="1">{#N/A,#N/A,TRUE,"Serviços"}</definedName>
    <definedName name="________OUT98" localSheetId="2" hidden="1">{#N/A,#N/A,TRUE,"Serviços"}</definedName>
    <definedName name="________OUT98" hidden="1">{#N/A,#N/A,TRUE,"Serviços"}</definedName>
    <definedName name="________OUTTT98" localSheetId="8" hidden="1">{#N/A,#N/A,TRUE,"Serviços"}</definedName>
    <definedName name="________OUTTT98" localSheetId="1" hidden="1">{#N/A,#N/A,TRUE,"Serviços"}</definedName>
    <definedName name="________OUTTT98" localSheetId="2" hidden="1">{#N/A,#N/A,TRUE,"Serviços"}</definedName>
    <definedName name="________OUTTT98" hidden="1">{#N/A,#N/A,TRUE,"Serviços"}</definedName>
    <definedName name="________pne1">#REF!</definedName>
    <definedName name="________pne2">#REF!</definedName>
    <definedName name="________prg1515">#REF!</definedName>
    <definedName name="________prg1827">#REF!</definedName>
    <definedName name="________ptc7">#REF!</definedName>
    <definedName name="________ptm6">#REF!</definedName>
    <definedName name="________qdm3">#REF!</definedName>
    <definedName name="________rcm10">#REF!</definedName>
    <definedName name="________rcm15">#REF!</definedName>
    <definedName name="________rcm20">#REF!</definedName>
    <definedName name="________rcm5">#REF!</definedName>
    <definedName name="________res10">#REF!</definedName>
    <definedName name="________res15">#REF!</definedName>
    <definedName name="________res5">#REF!</definedName>
    <definedName name="________rge32">#REF!</definedName>
    <definedName name="________rgf60">#REF!</definedName>
    <definedName name="________rgp1">#REF!</definedName>
    <definedName name="________tap100">#REF!</definedName>
    <definedName name="________tb112">#REF!</definedName>
    <definedName name="________tb16">#REF!</definedName>
    <definedName name="________tb19">#REF!</definedName>
    <definedName name="________tba20">#REF!</definedName>
    <definedName name="________tba32">#REF!</definedName>
    <definedName name="________tba50">#REF!</definedName>
    <definedName name="________tba60">#REF!</definedName>
    <definedName name="________tbe100">#REF!</definedName>
    <definedName name="________tbe40">#REF!</definedName>
    <definedName name="________tbe50">#REF!</definedName>
    <definedName name="________tca80">#REF!</definedName>
    <definedName name="________tea32">#REF!</definedName>
    <definedName name="________tea4560">#REF!</definedName>
    <definedName name="________tee100">#REF!</definedName>
    <definedName name="________ter10050">#REF!</definedName>
    <definedName name="________tfg50">#REF!</definedName>
    <definedName name="________tlf6">#REF!</definedName>
    <definedName name="________tub10012">#REF!</definedName>
    <definedName name="________tub10015">#REF!</definedName>
    <definedName name="________tub10020">#REF!</definedName>
    <definedName name="________tub15012">#REF!</definedName>
    <definedName name="________tub4012">#REF!</definedName>
    <definedName name="________tub4015">#REF!</definedName>
    <definedName name="________tub4020">#REF!</definedName>
    <definedName name="________tub5012">#REF!</definedName>
    <definedName name="________tub5015">#REF!</definedName>
    <definedName name="________tub5020">#REF!</definedName>
    <definedName name="________tub7512">#REF!</definedName>
    <definedName name="________tub7515">#REF!</definedName>
    <definedName name="________tub7520">#REF!</definedName>
    <definedName name="_______aga14">#REF!</definedName>
    <definedName name="_______aga16">#REF!</definedName>
    <definedName name="_______asc321">#REF!</definedName>
    <definedName name="_______bur3220">#REF!</definedName>
    <definedName name="_______C930I">#REF!</definedName>
    <definedName name="_______C930P">#REF!</definedName>
    <definedName name="_______C966I">#REF!</definedName>
    <definedName name="_______C966P">#REF!</definedName>
    <definedName name="_______C996P">#REF!</definedName>
    <definedName name="_______cap20">#REF!</definedName>
    <definedName name="_______ccr12">#REF!</definedName>
    <definedName name="_______cva32">#REF!</definedName>
    <definedName name="_______cva50">#REF!</definedName>
    <definedName name="_______cva60">#REF!</definedName>
    <definedName name="_______cve45100">#REF!</definedName>
    <definedName name="_______cve90100">#REF!</definedName>
    <definedName name="_______cve9040">#REF!</definedName>
    <definedName name="_______djm10">#REF!</definedName>
    <definedName name="_______djm15">#REF!</definedName>
    <definedName name="_______epl2">#REF!</definedName>
    <definedName name="_______epl5">#REF!</definedName>
    <definedName name="_______est15">#REF!</definedName>
    <definedName name="_______fil1">#REF!</definedName>
    <definedName name="_______fil2">#REF!</definedName>
    <definedName name="_______fio12">#REF!</definedName>
    <definedName name="_______fis5">#REF!</definedName>
    <definedName name="_______flf50">#REF!</definedName>
    <definedName name="_______flf60">#REF!</definedName>
    <definedName name="_______fpd12">#REF!</definedName>
    <definedName name="_______fvr10">#REF!</definedName>
    <definedName name="_______itu1">#REF!</definedName>
    <definedName name="_______jla20">#REF!</definedName>
    <definedName name="_______jla32">#REF!</definedName>
    <definedName name="_______lpi100">#REF!</definedName>
    <definedName name="_______lvg10060">#REF!</definedName>
    <definedName name="_______lvp32">#REF!</definedName>
    <definedName name="_______lxa1">#REF!</definedName>
    <definedName name="_______man50">#REF!</definedName>
    <definedName name="_______ope1">#REF!</definedName>
    <definedName name="_______ope2">#REF!</definedName>
    <definedName name="_______ope3">#REF!</definedName>
    <definedName name="_______OUT98" localSheetId="8" hidden="1">{#N/A,#N/A,TRUE,"Serviços"}</definedName>
    <definedName name="_______OUT98" localSheetId="1" hidden="1">{#N/A,#N/A,TRUE,"Serviços"}</definedName>
    <definedName name="_______OUT98" localSheetId="2" hidden="1">{#N/A,#N/A,TRUE,"Serviços"}</definedName>
    <definedName name="_______OUT98" hidden="1">{#N/A,#N/A,TRUE,"Serviços"}</definedName>
    <definedName name="_______OUT9888" localSheetId="8" hidden="1">{#N/A,#N/A,TRUE,"Serviços"}</definedName>
    <definedName name="_______OUT9888" localSheetId="1" hidden="1">{#N/A,#N/A,TRUE,"Serviços"}</definedName>
    <definedName name="_______OUT9888" localSheetId="2" hidden="1">{#N/A,#N/A,TRUE,"Serviços"}</definedName>
    <definedName name="_______OUT9888" hidden="1">{#N/A,#N/A,TRUE,"Serviços"}</definedName>
    <definedName name="_______pne1">#REF!</definedName>
    <definedName name="_______pne2">#REF!</definedName>
    <definedName name="_______prg1515">#REF!</definedName>
    <definedName name="_______prg1827">#REF!</definedName>
    <definedName name="_______ptc7">#REF!</definedName>
    <definedName name="_______ptm6">#REF!</definedName>
    <definedName name="_______qdm3">#REF!</definedName>
    <definedName name="_______rcm10">#REF!</definedName>
    <definedName name="_______rcm15">#REF!</definedName>
    <definedName name="_______rcm20">#REF!</definedName>
    <definedName name="_______rcm5">#REF!</definedName>
    <definedName name="_______res10">#REF!</definedName>
    <definedName name="_______res15">#REF!</definedName>
    <definedName name="_______res5">#REF!</definedName>
    <definedName name="_______rge32">#REF!</definedName>
    <definedName name="_______rgf60">#REF!</definedName>
    <definedName name="_______rgp1">#REF!</definedName>
    <definedName name="_______tap100">#REF!</definedName>
    <definedName name="_______tb112">#REF!</definedName>
    <definedName name="_______tb16">#REF!</definedName>
    <definedName name="_______tb19">#REF!</definedName>
    <definedName name="_______tba20">#REF!</definedName>
    <definedName name="_______tba32">#REF!</definedName>
    <definedName name="_______tba50">#REF!</definedName>
    <definedName name="_______tba60">#REF!</definedName>
    <definedName name="_______tbe100">#REF!</definedName>
    <definedName name="_______tbe40">#REF!</definedName>
    <definedName name="_______tbe50">#REF!</definedName>
    <definedName name="_______tca80">#REF!</definedName>
    <definedName name="_______tea32">#REF!</definedName>
    <definedName name="_______tea4560">#REF!</definedName>
    <definedName name="_______tee100">#REF!</definedName>
    <definedName name="_______ter10050">#REF!</definedName>
    <definedName name="_______tfg50">#REF!</definedName>
    <definedName name="_______tlf6">#REF!</definedName>
    <definedName name="_______tub10012">#REF!</definedName>
    <definedName name="_______tub10015">#REF!</definedName>
    <definedName name="_______tub10020">#REF!</definedName>
    <definedName name="_______tub15012">#REF!</definedName>
    <definedName name="_______tub4012">#REF!</definedName>
    <definedName name="_______tub4015">#REF!</definedName>
    <definedName name="_______tub4020">#REF!</definedName>
    <definedName name="_______tub5012">#REF!</definedName>
    <definedName name="_______tub5015">#REF!</definedName>
    <definedName name="_______tub5020">#REF!</definedName>
    <definedName name="_______tub7512">#REF!</definedName>
    <definedName name="_______tub7515">#REF!</definedName>
    <definedName name="_______tub7520">#REF!</definedName>
    <definedName name="______aga14">#REF!</definedName>
    <definedName name="______aga16">#REF!</definedName>
    <definedName name="______asc321">#REF!</definedName>
    <definedName name="______bur3220">#REF!</definedName>
    <definedName name="______C930I">#REF!</definedName>
    <definedName name="______C930P">#REF!</definedName>
    <definedName name="______C966I">#REF!</definedName>
    <definedName name="______C966P">#REF!</definedName>
    <definedName name="______C996P">#REF!</definedName>
    <definedName name="______cap20">#REF!</definedName>
    <definedName name="______ccr12">#REF!</definedName>
    <definedName name="______cva32">#REF!</definedName>
    <definedName name="______cva50">#REF!</definedName>
    <definedName name="______cva60">#REF!</definedName>
    <definedName name="______cve45100">#REF!</definedName>
    <definedName name="______cve90100">#REF!</definedName>
    <definedName name="______cve9040">#REF!</definedName>
    <definedName name="______djm10">#REF!</definedName>
    <definedName name="______djm15">#REF!</definedName>
    <definedName name="______epl2">#REF!</definedName>
    <definedName name="______epl5">#REF!</definedName>
    <definedName name="______est15">#REF!</definedName>
    <definedName name="______fil1">#REF!</definedName>
    <definedName name="______fil2">#REF!</definedName>
    <definedName name="______fio12">#REF!</definedName>
    <definedName name="______fis5">#REF!</definedName>
    <definedName name="______flf50">#REF!</definedName>
    <definedName name="______flf60">#REF!</definedName>
    <definedName name="______fpd12">#REF!</definedName>
    <definedName name="______fvr10">#REF!</definedName>
    <definedName name="______itu1">#REF!</definedName>
    <definedName name="______jla20">#REF!</definedName>
    <definedName name="______jla32">#REF!</definedName>
    <definedName name="______lpi100">#REF!</definedName>
    <definedName name="______lvg10060">#REF!</definedName>
    <definedName name="______lvp32">#REF!</definedName>
    <definedName name="______lxa1">#REF!</definedName>
    <definedName name="______man50">#REF!</definedName>
    <definedName name="______ope1">#REF!</definedName>
    <definedName name="______ope2">#REF!</definedName>
    <definedName name="______ope3">#REF!</definedName>
    <definedName name="______OUT98" localSheetId="8" hidden="1">{#N/A,#N/A,TRUE,"Serviços"}</definedName>
    <definedName name="______OUT98" localSheetId="1" hidden="1">{#N/A,#N/A,TRUE,"Serviços"}</definedName>
    <definedName name="______OUT98" localSheetId="2" hidden="1">{#N/A,#N/A,TRUE,"Serviços"}</definedName>
    <definedName name="______OUT98" hidden="1">{#N/A,#N/A,TRUE,"Serviços"}</definedName>
    <definedName name="______OUTT98888" localSheetId="8" hidden="1">{#N/A,#N/A,TRUE,"Serviços"}</definedName>
    <definedName name="______OUTT98888" localSheetId="1" hidden="1">{#N/A,#N/A,TRUE,"Serviços"}</definedName>
    <definedName name="______OUTT98888" localSheetId="2" hidden="1">{#N/A,#N/A,TRUE,"Serviços"}</definedName>
    <definedName name="______OUTT98888" hidden="1">{#N/A,#N/A,TRUE,"Serviços"}</definedName>
    <definedName name="______pne1">#REF!</definedName>
    <definedName name="______pne2">#REF!</definedName>
    <definedName name="______prg1515">#REF!</definedName>
    <definedName name="______prg1827">#REF!</definedName>
    <definedName name="______ptc7">#REF!</definedName>
    <definedName name="______ptm6">#REF!</definedName>
    <definedName name="______qdm3">#REF!</definedName>
    <definedName name="______rcm10">#REF!</definedName>
    <definedName name="______rcm15">#REF!</definedName>
    <definedName name="______rcm20">#REF!</definedName>
    <definedName name="______rcm5">#REF!</definedName>
    <definedName name="______res10">#REF!</definedName>
    <definedName name="______res15">#REF!</definedName>
    <definedName name="______res5">#REF!</definedName>
    <definedName name="______rge32">#REF!</definedName>
    <definedName name="______rgf60">#REF!</definedName>
    <definedName name="______rgp1">#REF!</definedName>
    <definedName name="______tap100">#REF!</definedName>
    <definedName name="______tb112">#REF!</definedName>
    <definedName name="______tb16">#REF!</definedName>
    <definedName name="______tb19">#REF!</definedName>
    <definedName name="______tba20">#REF!</definedName>
    <definedName name="______tba32">#REF!</definedName>
    <definedName name="______tba50">#REF!</definedName>
    <definedName name="______tba60">#REF!</definedName>
    <definedName name="______tbe100">#REF!</definedName>
    <definedName name="______tbe40">#REF!</definedName>
    <definedName name="______tbe50">#REF!</definedName>
    <definedName name="______tca80">#REF!</definedName>
    <definedName name="______tea32">#REF!</definedName>
    <definedName name="______tea4560">#REF!</definedName>
    <definedName name="______tee100">#REF!</definedName>
    <definedName name="______ter10050">#REF!</definedName>
    <definedName name="______tfg50">#REF!</definedName>
    <definedName name="______tlf6">#REF!</definedName>
    <definedName name="______tub10012">#REF!</definedName>
    <definedName name="______tub10015">#REF!</definedName>
    <definedName name="______tub10020">#REF!</definedName>
    <definedName name="______tub15012">#REF!</definedName>
    <definedName name="______tub4012">#REF!</definedName>
    <definedName name="______tub4015">#REF!</definedName>
    <definedName name="______tub4020">#REF!</definedName>
    <definedName name="______tub5012">#REF!</definedName>
    <definedName name="______tub5015">#REF!</definedName>
    <definedName name="______tub5020">#REF!</definedName>
    <definedName name="______tub7512">#REF!</definedName>
    <definedName name="______tub7515">#REF!</definedName>
    <definedName name="______tub7520">#REF!</definedName>
    <definedName name="_____aga14">#REF!</definedName>
    <definedName name="_____aga16">#REF!</definedName>
    <definedName name="_____asc321">#REF!</definedName>
    <definedName name="_____bur3220">#REF!</definedName>
    <definedName name="_____C930I">#REF!</definedName>
    <definedName name="_____C930P">#REF!</definedName>
    <definedName name="_____C966I">#REF!</definedName>
    <definedName name="_____C966P">#REF!</definedName>
    <definedName name="_____C996P">#REF!</definedName>
    <definedName name="_____cap20">#REF!</definedName>
    <definedName name="_____ccr12">#REF!</definedName>
    <definedName name="_____cva32">#REF!</definedName>
    <definedName name="_____cva50">#REF!</definedName>
    <definedName name="_____cva60">#REF!</definedName>
    <definedName name="_____cve45100">#REF!</definedName>
    <definedName name="_____cve90100">#REF!</definedName>
    <definedName name="_____cve9040">#REF!</definedName>
    <definedName name="_____djm10">#REF!</definedName>
    <definedName name="_____djm15">#REF!</definedName>
    <definedName name="_____epl2">#REF!</definedName>
    <definedName name="_____epl5">#REF!</definedName>
    <definedName name="_____est15">#REF!</definedName>
    <definedName name="_____fil1">#REF!</definedName>
    <definedName name="_____fil2">#REF!</definedName>
    <definedName name="_____fio12">#REF!</definedName>
    <definedName name="_____fis5">#REF!</definedName>
    <definedName name="_____flf50">#REF!</definedName>
    <definedName name="_____flf60">#REF!</definedName>
    <definedName name="_____fpd12">#REF!</definedName>
    <definedName name="_____fvr10">#REF!</definedName>
    <definedName name="_____itu1">#REF!</definedName>
    <definedName name="_____jla20">#REF!</definedName>
    <definedName name="_____jla32">#REF!</definedName>
    <definedName name="_____lpi100">#REF!</definedName>
    <definedName name="_____lvg10060">#REF!</definedName>
    <definedName name="_____lvp32">#REF!</definedName>
    <definedName name="_____lxa1">#REF!</definedName>
    <definedName name="_____man50">#REF!</definedName>
    <definedName name="_____ope1">#REF!</definedName>
    <definedName name="_____ope2">#REF!</definedName>
    <definedName name="_____ope3">#REF!</definedName>
    <definedName name="_____OUT98" localSheetId="8" hidden="1">{#N/A,#N/A,TRUE,"Serviços"}</definedName>
    <definedName name="_____OUT98" localSheetId="1" hidden="1">{#N/A,#N/A,TRUE,"Serviços"}</definedName>
    <definedName name="_____OUT98" localSheetId="2" hidden="1">{#N/A,#N/A,TRUE,"Serviços"}</definedName>
    <definedName name="_____OUT98" hidden="1">{#N/A,#N/A,TRUE,"Serviços"}</definedName>
    <definedName name="_____OUTTT988" localSheetId="8" hidden="1">{#N/A,#N/A,TRUE,"Serviços"}</definedName>
    <definedName name="_____OUTTT988" localSheetId="1" hidden="1">{#N/A,#N/A,TRUE,"Serviços"}</definedName>
    <definedName name="_____OUTTT988" localSheetId="2" hidden="1">{#N/A,#N/A,TRUE,"Serviços"}</definedName>
    <definedName name="_____OUTTT988" hidden="1">{#N/A,#N/A,TRUE,"Serviços"}</definedName>
    <definedName name="_____pne1">#REF!</definedName>
    <definedName name="_____pne2">#REF!</definedName>
    <definedName name="_____prg1515">#REF!</definedName>
    <definedName name="_____prg1827">#REF!</definedName>
    <definedName name="_____ptc7">#REF!</definedName>
    <definedName name="_____ptm6">#REF!</definedName>
    <definedName name="_____qdm3">#REF!</definedName>
    <definedName name="_____rcm10">#REF!</definedName>
    <definedName name="_____rcm15">#REF!</definedName>
    <definedName name="_____rcm20">#REF!</definedName>
    <definedName name="_____rcm5">#REF!</definedName>
    <definedName name="_____res10">#REF!</definedName>
    <definedName name="_____res15">#REF!</definedName>
    <definedName name="_____res5">#REF!</definedName>
    <definedName name="_____rge32">#REF!</definedName>
    <definedName name="_____rgf60">#REF!</definedName>
    <definedName name="_____rgp1">#REF!</definedName>
    <definedName name="_____tap100">#REF!</definedName>
    <definedName name="_____TB10" localSheetId="7">#REF!</definedName>
    <definedName name="_____TB10">#REF!</definedName>
    <definedName name="_____tb112">#REF!</definedName>
    <definedName name="_____tb16">#REF!</definedName>
    <definedName name="_____tb19">#REF!</definedName>
    <definedName name="_____tba20">#REF!</definedName>
    <definedName name="_____tba32">#REF!</definedName>
    <definedName name="_____tba50">#REF!</definedName>
    <definedName name="_____tba60">#REF!</definedName>
    <definedName name="_____tbe100">#REF!</definedName>
    <definedName name="_____tbe40">#REF!</definedName>
    <definedName name="_____tbe50">#REF!</definedName>
    <definedName name="_____tca80">#REF!</definedName>
    <definedName name="_____tea32">#REF!</definedName>
    <definedName name="_____tea4560">#REF!</definedName>
    <definedName name="_____tee100">#REF!</definedName>
    <definedName name="_____ter10050">#REF!</definedName>
    <definedName name="_____tfg50">#REF!</definedName>
    <definedName name="_____tlf6">#REF!</definedName>
    <definedName name="_____tub10012">#REF!</definedName>
    <definedName name="_____tub10015">#REF!</definedName>
    <definedName name="_____tub10020">#REF!</definedName>
    <definedName name="_____tub15012">#REF!</definedName>
    <definedName name="_____tub4012">#REF!</definedName>
    <definedName name="_____tub4015">#REF!</definedName>
    <definedName name="_____tub4020">#REF!</definedName>
    <definedName name="_____tub5012">#REF!</definedName>
    <definedName name="_____tub5015">#REF!</definedName>
    <definedName name="_____tub5020">#REF!</definedName>
    <definedName name="_____tub7512">#REF!</definedName>
    <definedName name="_____tub7515">#REF!</definedName>
    <definedName name="_____tub7520">#REF!</definedName>
    <definedName name="____ACA25">[1]DADOS!$C$17</definedName>
    <definedName name="____ACA50">[1]DADOS!$C$16</definedName>
    <definedName name="____aga14">#REF!</definedName>
    <definedName name="____aga16">#REF!</definedName>
    <definedName name="____asc321">#REF!</definedName>
    <definedName name="____bur3220">#REF!</definedName>
    <definedName name="____C930I">#REF!</definedName>
    <definedName name="____C930P">#REF!</definedName>
    <definedName name="____C966I">#REF!</definedName>
    <definedName name="____C966P">#REF!</definedName>
    <definedName name="____C996P">#REF!</definedName>
    <definedName name="____cap20">#REF!</definedName>
    <definedName name="____CCM30" localSheetId="7">[2]SERVIÇOS!#REF!</definedName>
    <definedName name="____CCM30">[2]SERVIÇOS!#REF!</definedName>
    <definedName name="____ccr12">#REF!</definedName>
    <definedName name="____CMM30">[1]DADOS!$B$39</definedName>
    <definedName name="____cva32">#REF!</definedName>
    <definedName name="____cva50">#REF!</definedName>
    <definedName name="____cva60">#REF!</definedName>
    <definedName name="____cve45100">#REF!</definedName>
    <definedName name="____cve90100">#REF!</definedName>
    <definedName name="____cve9040">#REF!</definedName>
    <definedName name="____djm10">#REF!</definedName>
    <definedName name="____djm15">#REF!</definedName>
    <definedName name="____epl2">#REF!</definedName>
    <definedName name="____epl5">#REF!</definedName>
    <definedName name="____est15">#REF!</definedName>
    <definedName name="____fil1">#REF!</definedName>
    <definedName name="____fil2">#REF!</definedName>
    <definedName name="____fio12">#REF!</definedName>
    <definedName name="____fis5">#REF!</definedName>
    <definedName name="____flf50">#REF!</definedName>
    <definedName name="____flf60">#REF!</definedName>
    <definedName name="____fpd12">#REF!</definedName>
    <definedName name="____fvr10">#REF!</definedName>
    <definedName name="____itu1">#REF!</definedName>
    <definedName name="____jla20">#REF!</definedName>
    <definedName name="____jla32">#REF!</definedName>
    <definedName name="____la2" localSheetId="7">[2]SERVIÇOS!#REF!</definedName>
    <definedName name="____la2">[2]SERVIÇOS!#REF!</definedName>
    <definedName name="____lpi100">#REF!</definedName>
    <definedName name="____lvg10060">#REF!</definedName>
    <definedName name="____lvp32">#REF!</definedName>
    <definedName name="____lxa1">#REF!</definedName>
    <definedName name="____man50">#REF!</definedName>
    <definedName name="____ope1">#REF!</definedName>
    <definedName name="____ope2">#REF!</definedName>
    <definedName name="____ope3">#REF!</definedName>
    <definedName name="____OUT98" localSheetId="8" hidden="1">{#N/A,#N/A,TRUE,"Serviços"}</definedName>
    <definedName name="____OUT98" localSheetId="1" hidden="1">{#N/A,#N/A,TRUE,"Serviços"}</definedName>
    <definedName name="____OUT98" localSheetId="2" hidden="1">{#N/A,#N/A,TRUE,"Serviços"}</definedName>
    <definedName name="____OUT98" hidden="1">{#N/A,#N/A,TRUE,"Serviços"}</definedName>
    <definedName name="____out99" localSheetId="8" hidden="1">{#N/A,#N/A,TRUE,"Serviços"}</definedName>
    <definedName name="____out99" localSheetId="1" hidden="1">{#N/A,#N/A,TRUE,"Serviços"}</definedName>
    <definedName name="____out99" localSheetId="2" hidden="1">{#N/A,#N/A,TRUE,"Serviços"}</definedName>
    <definedName name="____out99" hidden="1">{#N/A,#N/A,TRUE,"Serviços"}</definedName>
    <definedName name="____OUTTT98" localSheetId="8" hidden="1">{#N/A,#N/A,TRUE,"Serviços"}</definedName>
    <definedName name="____OUTTT98" localSheetId="1" hidden="1">{#N/A,#N/A,TRUE,"Serviços"}</definedName>
    <definedName name="____OUTTT98" localSheetId="2" hidden="1">{#N/A,#N/A,TRUE,"Serviços"}</definedName>
    <definedName name="____OUTTT98" hidden="1">{#N/A,#N/A,TRUE,"Serviços"}</definedName>
    <definedName name="____PCM30" localSheetId="7">[2]SERVIÇOS!#REF!</definedName>
    <definedName name="____PCM30">[2]SERVIÇOS!#REF!</definedName>
    <definedName name="____PL1" localSheetId="7">#REF!</definedName>
    <definedName name="____PL1">#REF!</definedName>
    <definedName name="____PLA2" localSheetId="7">[2]SERVIÇOS!#REF!</definedName>
    <definedName name="____PLA2">[2]SERVIÇOS!#REF!</definedName>
    <definedName name="____pne1">#REF!</definedName>
    <definedName name="____pne2">#REF!</definedName>
    <definedName name="____prg1515">#REF!</definedName>
    <definedName name="____prg1827">#REF!</definedName>
    <definedName name="____PTB10" localSheetId="7">[2]SERVIÇOS!#REF!</definedName>
    <definedName name="____PTB10">[2]SERVIÇOS!#REF!</definedName>
    <definedName name="____ptc7">#REF!</definedName>
    <definedName name="____ptm6">#REF!</definedName>
    <definedName name="____qdm3">#REF!</definedName>
    <definedName name="____rcm10">#REF!</definedName>
    <definedName name="____rcm15">#REF!</definedName>
    <definedName name="____rcm20">#REF!</definedName>
    <definedName name="____rcm5">#REF!</definedName>
    <definedName name="____res10">#REF!</definedName>
    <definedName name="____res15">#REF!</definedName>
    <definedName name="____res5">#REF!</definedName>
    <definedName name="____rge32">#REF!</definedName>
    <definedName name="____rgf60">#REF!</definedName>
    <definedName name="____rgp1">#REF!</definedName>
    <definedName name="____tap100">#REF!</definedName>
    <definedName name="____TB10" localSheetId="7">#REF!</definedName>
    <definedName name="____TB10">#REF!</definedName>
    <definedName name="____tb112">#REF!</definedName>
    <definedName name="____tb16">#REF!</definedName>
    <definedName name="____tb19">#REF!</definedName>
    <definedName name="____tba20">#REF!</definedName>
    <definedName name="____tba32">#REF!</definedName>
    <definedName name="____tba50">#REF!</definedName>
    <definedName name="____tba60">#REF!</definedName>
    <definedName name="____tbe100">#REF!</definedName>
    <definedName name="____tbe40">#REF!</definedName>
    <definedName name="____tbe50">#REF!</definedName>
    <definedName name="____tca80">#REF!</definedName>
    <definedName name="____tea32">#REF!</definedName>
    <definedName name="____tea4560">#REF!</definedName>
    <definedName name="____tee100">#REF!</definedName>
    <definedName name="____ter10050">#REF!</definedName>
    <definedName name="____tfg50">#REF!</definedName>
    <definedName name="____tlf6">#REF!</definedName>
    <definedName name="____TOT1" localSheetId="7">[2]SERVIÇOS!#REF!</definedName>
    <definedName name="____TOT1">[2]SERVIÇOS!#REF!</definedName>
    <definedName name="____TOT2" localSheetId="7">[2]SERVIÇOS!#REF!</definedName>
    <definedName name="____TOT2">[2]SERVIÇOS!#REF!</definedName>
    <definedName name="____TOT3" localSheetId="7">[2]SERVIÇOS!#REF!</definedName>
    <definedName name="____TOT3">[2]SERVIÇOS!#REF!</definedName>
    <definedName name="____TOT4" localSheetId="7">[2]SERVIÇOS!#REF!</definedName>
    <definedName name="____TOT4">[2]SERVIÇOS!#REF!</definedName>
    <definedName name="____TOT5" localSheetId="7">[2]SERVIÇOS!#REF!</definedName>
    <definedName name="____TOT5">[2]SERVIÇOS!#REF!</definedName>
    <definedName name="____TOT6" localSheetId="7">[2]SERVIÇOS!#REF!</definedName>
    <definedName name="____TOT6">[2]SERVIÇOS!#REF!</definedName>
    <definedName name="____TOT7" localSheetId="7">[2]SERVIÇOS!#REF!</definedName>
    <definedName name="____TOT7">[2]SERVIÇOS!#REF!</definedName>
    <definedName name="____tub10012">#REF!</definedName>
    <definedName name="____tub10015">#REF!</definedName>
    <definedName name="____tub10020">#REF!</definedName>
    <definedName name="____tub15012">#REF!</definedName>
    <definedName name="____tub4012">#REF!</definedName>
    <definedName name="____tub4015">#REF!</definedName>
    <definedName name="____tub4020">#REF!</definedName>
    <definedName name="____tub5012">#REF!</definedName>
    <definedName name="____tub5015">#REF!</definedName>
    <definedName name="____tub5020">#REF!</definedName>
    <definedName name="____tub7512">#REF!</definedName>
    <definedName name="____tub7515">#REF!</definedName>
    <definedName name="____tub7520">#REF!</definedName>
    <definedName name="___ABR95" localSheetId="7">[3]Consultoria!#REF!</definedName>
    <definedName name="___ABR95">[3]Consultoria!#REF!</definedName>
    <definedName name="___ABR96" localSheetId="7">[3]Consultoria!#REF!</definedName>
    <definedName name="___ABR96">[3]Consultoria!#REF!</definedName>
    <definedName name="___ABR97" localSheetId="7">[3]Consultoria!#REF!</definedName>
    <definedName name="___ABR97">[3]Consultoria!#REF!</definedName>
    <definedName name="___ABR98" localSheetId="7">[3]Consultoria!#REF!</definedName>
    <definedName name="___ABR98">[3]Consultoria!#REF!</definedName>
    <definedName name="___ABR99" localSheetId="7">[3]Consultoria!#REF!</definedName>
    <definedName name="___ABR99">[3]Consultoria!#REF!</definedName>
    <definedName name="___ACA25">[1]DADOS!$C$17</definedName>
    <definedName name="___ACA50">[1]DADOS!$C$16</definedName>
    <definedName name="___aga14">#REF!</definedName>
    <definedName name="___aga16">#REF!</definedName>
    <definedName name="___AGO95" localSheetId="7">[3]Consultoria!#REF!</definedName>
    <definedName name="___AGO95">[3]Consultoria!#REF!</definedName>
    <definedName name="___AGO96" localSheetId="7">[3]Consultoria!#REF!</definedName>
    <definedName name="___AGO96">[3]Consultoria!#REF!</definedName>
    <definedName name="___AGO97" localSheetId="7">[3]Consultoria!#REF!</definedName>
    <definedName name="___AGO97">[3]Consultoria!#REF!</definedName>
    <definedName name="___AGO98" localSheetId="7">[3]Consultoria!#REF!</definedName>
    <definedName name="___AGO98">[3]Consultoria!#REF!</definedName>
    <definedName name="___AGO99" localSheetId="7">[3]Consultoria!#REF!</definedName>
    <definedName name="___AGO99">[3]Consultoria!#REF!</definedName>
    <definedName name="___asc321">#REF!</definedName>
    <definedName name="___bur3220">#REF!</definedName>
    <definedName name="___C930I">#REF!</definedName>
    <definedName name="___C930P">#REF!</definedName>
    <definedName name="___C966I">#REF!</definedName>
    <definedName name="___C966P">#REF!</definedName>
    <definedName name="___C996P">#REF!</definedName>
    <definedName name="___cap20">#REF!</definedName>
    <definedName name="___CCM30" localSheetId="7">[2]SERVIÇOS!#REF!</definedName>
    <definedName name="___CCM30">[2]SERVIÇOS!#REF!</definedName>
    <definedName name="___ccr12">#REF!</definedName>
    <definedName name="___CMM30">[1]DADOS!$B$39</definedName>
    <definedName name="___cva32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EZ94" localSheetId="7">[3]Consultoria!#REF!</definedName>
    <definedName name="___DEZ94">[3]Consultoria!#REF!</definedName>
    <definedName name="___DEZ95" localSheetId="7">[3]Consultoria!#REF!</definedName>
    <definedName name="___DEZ95">[3]Consultoria!#REF!</definedName>
    <definedName name="___DEZ96" localSheetId="7">[3]Consultoria!#REF!</definedName>
    <definedName name="___DEZ96">[3]Consultoria!#REF!</definedName>
    <definedName name="___DEZ97" localSheetId="7">[3]Consultoria!#REF!</definedName>
    <definedName name="___DEZ97">[3]Consultoria!#REF!</definedName>
    <definedName name="___DEZ98" localSheetId="7">[3]Consultoria!#REF!</definedName>
    <definedName name="___DEZ98">[3]Consultoria!#REF!</definedName>
    <definedName name="___DEZ99" localSheetId="7">[3]Consultoria!#REF!</definedName>
    <definedName name="___DEZ99">[3]Consultoria!#REF!</definedName>
    <definedName name="___djm10">#REF!</definedName>
    <definedName name="___djm15">#REF!</definedName>
    <definedName name="___epl2">#REF!</definedName>
    <definedName name="___epl5">#REF!</definedName>
    <definedName name="___est15">#REF!</definedName>
    <definedName name="___FEV95" localSheetId="7">[3]Consultoria!#REF!</definedName>
    <definedName name="___FEV95">[3]Consultoria!#REF!</definedName>
    <definedName name="___FEV96" localSheetId="7">[3]Consultoria!#REF!</definedName>
    <definedName name="___FEV96">[3]Consultoria!#REF!</definedName>
    <definedName name="___FEV97" localSheetId="7">[3]Consultoria!#REF!</definedName>
    <definedName name="___FEV97">[3]Consultoria!#REF!</definedName>
    <definedName name="___FEV98" localSheetId="7">[3]Consultoria!#REF!</definedName>
    <definedName name="___FEV98">[3]Consultoria!#REF!</definedName>
    <definedName name="___FEV99" localSheetId="7">[3]Consultoria!#REF!</definedName>
    <definedName name="___FEV99">[3]Consultoria!#REF!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AN95" localSheetId="7">[3]Consultoria!#REF!</definedName>
    <definedName name="___JAN95">[3]Consultoria!#REF!</definedName>
    <definedName name="___JAN96" localSheetId="7">[3]Consultoria!#REF!</definedName>
    <definedName name="___JAN96">[3]Consultoria!#REF!</definedName>
    <definedName name="___JAN97" localSheetId="7">[3]Consultoria!#REF!</definedName>
    <definedName name="___JAN97">[3]Consultoria!#REF!</definedName>
    <definedName name="___JAN98" localSheetId="7">[3]Consultoria!#REF!</definedName>
    <definedName name="___JAN98">[3]Consultoria!#REF!</definedName>
    <definedName name="___JAN99" localSheetId="7">[3]Consultoria!#REF!</definedName>
    <definedName name="___JAN99">[3]Consultoria!#REF!</definedName>
    <definedName name="___jla20">#REF!</definedName>
    <definedName name="___jla32">#REF!</definedName>
    <definedName name="___JUL95" localSheetId="7">[3]Consultoria!#REF!</definedName>
    <definedName name="___JUL95">[3]Consultoria!#REF!</definedName>
    <definedName name="___JUL96" localSheetId="7">[3]Consultoria!#REF!</definedName>
    <definedName name="___JUL96">[3]Consultoria!#REF!</definedName>
    <definedName name="___JUL97" localSheetId="7">[3]Consultoria!#REF!</definedName>
    <definedName name="___JUL97">[3]Consultoria!#REF!</definedName>
    <definedName name="___JUL98" localSheetId="7">[3]Consultoria!#REF!</definedName>
    <definedName name="___JUL98">[3]Consultoria!#REF!</definedName>
    <definedName name="___JUL99" localSheetId="7">[3]Consultoria!#REF!</definedName>
    <definedName name="___JUL99">[3]Consultoria!#REF!</definedName>
    <definedName name="___JUN95" localSheetId="7">[3]Consultoria!#REF!</definedName>
    <definedName name="___JUN95">[3]Consultoria!#REF!</definedName>
    <definedName name="___JUN96" localSheetId="7">[3]Consultoria!#REF!</definedName>
    <definedName name="___JUN96">[3]Consultoria!#REF!</definedName>
    <definedName name="___JUN97" localSheetId="7">[3]Consultoria!#REF!</definedName>
    <definedName name="___JUN97">[3]Consultoria!#REF!</definedName>
    <definedName name="___JUN98" localSheetId="7">[3]Consultoria!#REF!</definedName>
    <definedName name="___JUN98">[3]Consultoria!#REF!</definedName>
    <definedName name="___JUN99" localSheetId="7">[3]Consultoria!#REF!</definedName>
    <definedName name="___JUN99">[3]Consultoria!#REF!</definedName>
    <definedName name="___la2" localSheetId="7">[2]SERVIÇOS!#REF!</definedName>
    <definedName name="___la2">[2]SERVIÇOS!#REF!</definedName>
    <definedName name="___lpi100">#REF!</definedName>
    <definedName name="___lvg10060">#REF!</definedName>
    <definedName name="___lvp32">#REF!</definedName>
    <definedName name="___lxa1">#REF!</definedName>
    <definedName name="___MAI95" localSheetId="7">[3]Consultoria!#REF!</definedName>
    <definedName name="___MAI95">[3]Consultoria!#REF!</definedName>
    <definedName name="___MAI96" localSheetId="7">[3]Consultoria!#REF!</definedName>
    <definedName name="___MAI96">[3]Consultoria!#REF!</definedName>
    <definedName name="___MAI97" localSheetId="7">[3]Consultoria!#REF!</definedName>
    <definedName name="___MAI97">[3]Consultoria!#REF!</definedName>
    <definedName name="___MAI98" localSheetId="7">[3]Consultoria!#REF!</definedName>
    <definedName name="___MAI98">[3]Consultoria!#REF!</definedName>
    <definedName name="___MAI99" localSheetId="7">[3]Consultoria!#REF!</definedName>
    <definedName name="___MAI99">[3]Consultoria!#REF!</definedName>
    <definedName name="___man50">#REF!</definedName>
    <definedName name="___MAR95" localSheetId="7">[3]Consultoria!#REF!</definedName>
    <definedName name="___MAR95">[3]Consultoria!#REF!</definedName>
    <definedName name="___MAR96" localSheetId="7">[3]Consultoria!#REF!</definedName>
    <definedName name="___MAR96">[3]Consultoria!#REF!</definedName>
    <definedName name="___MAR97" localSheetId="7">[3]Consultoria!#REF!</definedName>
    <definedName name="___MAR97">[3]Consultoria!#REF!</definedName>
    <definedName name="___MAR98" localSheetId="7">[3]Consultoria!#REF!</definedName>
    <definedName name="___MAR98">[3]Consultoria!#REF!</definedName>
    <definedName name="___MAR99" localSheetId="7">[3]Consultoria!#REF!</definedName>
    <definedName name="___MAR99">[3]Consultoria!#REF!</definedName>
    <definedName name="___NOV94" localSheetId="7">[3]Consultoria!#REF!</definedName>
    <definedName name="___NOV94">[3]Consultoria!#REF!</definedName>
    <definedName name="___NOV95" localSheetId="7">[3]Consultoria!#REF!</definedName>
    <definedName name="___NOV95">[3]Consultoria!#REF!</definedName>
    <definedName name="___NOV96" localSheetId="7">[3]Consultoria!#REF!</definedName>
    <definedName name="___NOV96">[3]Consultoria!#REF!</definedName>
    <definedName name="___NOV97" localSheetId="7">[3]Consultoria!#REF!</definedName>
    <definedName name="___NOV97">[3]Consultoria!#REF!</definedName>
    <definedName name="___NOV98" localSheetId="7">[3]Consultoria!#REF!</definedName>
    <definedName name="___NOV98">[3]Consultoria!#REF!</definedName>
    <definedName name="___NOV99" localSheetId="7">[3]Consultoria!#REF!</definedName>
    <definedName name="___NOV99">[3]Consultoria!#REF!</definedName>
    <definedName name="___ope1">#REF!</definedName>
    <definedName name="___ope2">#REF!</definedName>
    <definedName name="___ope3">#REF!</definedName>
    <definedName name="___OUT94" localSheetId="7">[3]Consultoria!#REF!</definedName>
    <definedName name="___OUT94">[3]Consultoria!#REF!</definedName>
    <definedName name="___OUT95" localSheetId="7">[3]Consultoria!#REF!</definedName>
    <definedName name="___OUT95">[3]Consultoria!#REF!</definedName>
    <definedName name="___OUT96" localSheetId="7">[3]Consultoria!#REF!</definedName>
    <definedName name="___OUT96">[3]Consultoria!#REF!</definedName>
    <definedName name="___OUT97" localSheetId="7">[3]Consultoria!#REF!</definedName>
    <definedName name="___OUT97">[3]Consultoria!#REF!</definedName>
    <definedName name="___OUT98" localSheetId="8" hidden="1">{#N/A,#N/A,TRUE,"Serviços"}</definedName>
    <definedName name="___OUT98" localSheetId="7">[3]Consultoria!#REF!</definedName>
    <definedName name="___OUT98" localSheetId="1" hidden="1">{#N/A,#N/A,TRUE,"Serviços"}</definedName>
    <definedName name="___OUT98" localSheetId="2" hidden="1">{#N/A,#N/A,TRUE,"Serviços"}</definedName>
    <definedName name="___OUT98" hidden="1">{#N/A,#N/A,TRUE,"Serviços"}</definedName>
    <definedName name="___out99" localSheetId="8" hidden="1">{#N/A,#N/A,TRUE,"Serviços"}</definedName>
    <definedName name="___OUT99" localSheetId="7">[3]Consultoria!#REF!</definedName>
    <definedName name="___out99" localSheetId="1" hidden="1">{#N/A,#N/A,TRUE,"Serviços"}</definedName>
    <definedName name="___out99" localSheetId="2" hidden="1">{#N/A,#N/A,TRUE,"Serviços"}</definedName>
    <definedName name="___out99" hidden="1">{#N/A,#N/A,TRUE,"Serviços"}</definedName>
    <definedName name="___pav2" localSheetId="7">#REF!</definedName>
    <definedName name="___pav2">#REF!</definedName>
    <definedName name="___PCM30" localSheetId="7">[2]SERVIÇOS!#REF!</definedName>
    <definedName name="___PCM30">[2]SERVIÇOS!#REF!</definedName>
    <definedName name="___PL1" localSheetId="7">#REF!</definedName>
    <definedName name="___PL1">#REF!</definedName>
    <definedName name="___PLA2" localSheetId="7">[2]SERVIÇOS!#REF!</definedName>
    <definedName name="___PLA2">[2]SERVIÇOS!#REF!</definedName>
    <definedName name="___pne1">#REF!</definedName>
    <definedName name="___pne2">#REF!</definedName>
    <definedName name="___prg1515">#REF!</definedName>
    <definedName name="___prg1827">#REF!</definedName>
    <definedName name="___PTB10" localSheetId="7">[2]SERVIÇOS!#REF!</definedName>
    <definedName name="___PTB10">[2]SERVIÇOS!#REF!</definedName>
    <definedName name="___ptc7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ET1" localSheetId="7">#REF!</definedName>
    <definedName name="___RET1">#REF!</definedName>
    <definedName name="___rge32">#REF!</definedName>
    <definedName name="___rgf60">#REF!</definedName>
    <definedName name="___rgp1">#REF!</definedName>
    <definedName name="___SET94" localSheetId="7">[3]Consultoria!#REF!</definedName>
    <definedName name="___SET94">[3]Consultoria!#REF!</definedName>
    <definedName name="___SET95" localSheetId="7">[3]Consultoria!#REF!</definedName>
    <definedName name="___SET95">[3]Consultoria!#REF!</definedName>
    <definedName name="___SET96" localSheetId="7">[3]Consultoria!#REF!</definedName>
    <definedName name="___SET96">[3]Consultoria!#REF!</definedName>
    <definedName name="___SET97" localSheetId="7">[3]Consultoria!#REF!</definedName>
    <definedName name="___SET97">[3]Consultoria!#REF!</definedName>
    <definedName name="___SET98" localSheetId="7">[3]Consultoria!#REF!</definedName>
    <definedName name="___SET98">[3]Consultoria!#REF!</definedName>
    <definedName name="___SET99" localSheetId="7">[3]Consultoria!#REF!</definedName>
    <definedName name="___SET99">[3]Consultoria!#REF!</definedName>
    <definedName name="___ta105">#REF!</definedName>
    <definedName name="___ta157">#REF!</definedName>
    <definedName name="___tap100">#REF!</definedName>
    <definedName name="___TB10" localSheetId="7">#REF!</definedName>
    <definedName name="___TB10">#REF!</definedName>
    <definedName name="___tb112">#REF!</definedName>
    <definedName name="___tb16">#REF!</definedName>
    <definedName name="___tb19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ca80">#REF!</definedName>
    <definedName name="___tea32">#REF!</definedName>
    <definedName name="___tea4560">#REF!</definedName>
    <definedName name="___tee100">#REF!</definedName>
    <definedName name="___ter10050">#REF!</definedName>
    <definedName name="___ter2" localSheetId="7">#REF!</definedName>
    <definedName name="___ter2">#REF!</definedName>
    <definedName name="___tfg50">#REF!</definedName>
    <definedName name="___tlf6">#REF!</definedName>
    <definedName name="___TOT1" localSheetId="7">[2]SERVIÇOS!#REF!</definedName>
    <definedName name="___TOT1">[2]SERVIÇOS!#REF!</definedName>
    <definedName name="___TOT2" localSheetId="7">[2]SERVIÇOS!#REF!</definedName>
    <definedName name="___TOT2">[2]SERVIÇOS!#REF!</definedName>
    <definedName name="___TOT3" localSheetId="7">[2]SERVIÇOS!#REF!</definedName>
    <definedName name="___TOT3">[2]SERVIÇOS!#REF!</definedName>
    <definedName name="___TOT4" localSheetId="7">[2]SERVIÇOS!#REF!</definedName>
    <definedName name="___TOT4">[2]SERVIÇOS!#REF!</definedName>
    <definedName name="___TOT5" localSheetId="7">[2]SERVIÇOS!#REF!</definedName>
    <definedName name="___TOT5">[2]SERVIÇOS!#REF!</definedName>
    <definedName name="___TOT6" localSheetId="7">[2]SERVIÇOS!#REF!</definedName>
    <definedName name="___TOT6">[2]SERVIÇOS!#REF!</definedName>
    <definedName name="___TOT7" localSheetId="7">[2]SERVIÇOS!#REF!</definedName>
    <definedName name="___TOT7">[2]SERVIÇOS!#REF!</definedName>
    <definedName name="___tub10012">#REF!</definedName>
    <definedName name="___tub10015">#REF!</definedName>
    <definedName name="___tub10020">#REF!</definedName>
    <definedName name="___tub15012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123Graph_A" localSheetId="8" hidden="1">[4]aux!$I$28:$M$28</definedName>
    <definedName name="__123Graph_A" localSheetId="2" hidden="1">[4]aux!$I$28:$M$28</definedName>
    <definedName name="__123Graph_A" hidden="1">[5]A!$AF$59:$AF$65</definedName>
    <definedName name="__123Graph_AGraph1" localSheetId="8" hidden="1">[4]aux!$I$6:$M$6</definedName>
    <definedName name="__123Graph_AGraph1" localSheetId="2" hidden="1">[4]aux!$I$6:$M$6</definedName>
    <definedName name="__123Graph_AGraph1" hidden="1">[6]A!$B$4:$B$8</definedName>
    <definedName name="__123Graph_AGraph10" localSheetId="8" hidden="1">[4]aux!$I$24:$M$24</definedName>
    <definedName name="__123Graph_AGraph10" localSheetId="2" hidden="1">[4]aux!$I$24:$M$24</definedName>
    <definedName name="__123Graph_AGraph10" hidden="1">[7]aux!$I$24:$M$24</definedName>
    <definedName name="__123Graph_AGraph11" localSheetId="8" hidden="1">[4]aux!$I$26:$M$26</definedName>
    <definedName name="__123Graph_AGraph11" localSheetId="2" hidden="1">[4]aux!$I$26:$M$26</definedName>
    <definedName name="__123Graph_AGraph11" hidden="1">[7]aux!$I$26:$M$26</definedName>
    <definedName name="__123Graph_AGraph12" localSheetId="8" hidden="1">[4]aux!$I$28:$M$28</definedName>
    <definedName name="__123Graph_AGraph12" localSheetId="2" hidden="1">[4]aux!$I$28:$M$28</definedName>
    <definedName name="__123Graph_AGraph12" hidden="1">[7]aux!$I$28:$M$28</definedName>
    <definedName name="__123Graph_AGraph2" localSheetId="8" hidden="1">[4]aux!$I$8:$M$8</definedName>
    <definedName name="__123Graph_AGraph2" localSheetId="2" hidden="1">[4]aux!$I$8:$M$8</definedName>
    <definedName name="__123Graph_AGraph2" hidden="1">[6]A!$C$4:$C$8</definedName>
    <definedName name="__123Graph_AGraph3" localSheetId="8" hidden="1">[4]aux!$I$10:$M$10</definedName>
    <definedName name="__123Graph_AGraph3" localSheetId="2" hidden="1">[4]aux!$I$10:$M$10</definedName>
    <definedName name="__123Graph_AGraph3" hidden="1">[6]A!$D$4:$D$8</definedName>
    <definedName name="__123Graph_AGraph4" localSheetId="8" hidden="1">[4]aux!$I$12:$M$12</definedName>
    <definedName name="__123Graph_AGraph4" localSheetId="2" hidden="1">[4]aux!$I$12:$M$12</definedName>
    <definedName name="__123Graph_AGraph4" hidden="1">[6]A!$B$4:$B$9</definedName>
    <definedName name="__123Graph_AGraph5" localSheetId="8" hidden="1">[4]aux!$I$14:$M$14</definedName>
    <definedName name="__123Graph_AGraph5" localSheetId="2" hidden="1">[4]aux!$I$14:$M$14</definedName>
    <definedName name="__123Graph_AGraph5" hidden="1">[6]A!$B$4:$B$9</definedName>
    <definedName name="__123Graph_AGraph6" localSheetId="8" hidden="1">[4]aux!$I$16:$M$16</definedName>
    <definedName name="__123Graph_AGraph6" localSheetId="2" hidden="1">[4]aux!$I$16:$M$16</definedName>
    <definedName name="__123Graph_AGraph6" hidden="1">[6]A!$E$4:$E$8</definedName>
    <definedName name="__123Graph_AGraph7" localSheetId="8" hidden="1">[4]aux!$I$18:$M$18</definedName>
    <definedName name="__123Graph_AGraph7" localSheetId="2" hidden="1">[4]aux!$I$18:$M$18</definedName>
    <definedName name="__123Graph_AGraph7" hidden="1">[6]A!$B$4:$E$4</definedName>
    <definedName name="__123Graph_AGraph8" localSheetId="8" hidden="1">[4]aux!$I$20:$M$20</definedName>
    <definedName name="__123Graph_AGraph8" localSheetId="2" hidden="1">[4]aux!$I$20:$M$20</definedName>
    <definedName name="__123Graph_AGraph8" hidden="1">[6]A!$B$4:$E$4</definedName>
    <definedName name="__123Graph_AGraph9" localSheetId="8" hidden="1">[4]aux!$I$22:$M$22</definedName>
    <definedName name="__123Graph_AGraph9" localSheetId="2" hidden="1">[4]aux!$I$22:$M$22</definedName>
    <definedName name="__123Graph_AGraph9" hidden="1">[7]aux!$I$22:$M$22</definedName>
    <definedName name="__123Graph_B" localSheetId="8" hidden="1">[4]aux!$B$28:$F$28</definedName>
    <definedName name="__123Graph_B" localSheetId="2" hidden="1">[4]aux!$B$28:$F$28</definedName>
    <definedName name="__123Graph_B" hidden="1">[5]A!$AG$58:$AG$64</definedName>
    <definedName name="__123Graph_BGraph1" localSheetId="8" hidden="1">[4]aux!$B$6:$F$6</definedName>
    <definedName name="__123Graph_BGraph1" localSheetId="2" hidden="1">[4]aux!$B$6:$F$6</definedName>
    <definedName name="__123Graph_BGraph1" hidden="1">[7]aux!$B$6:$F$6</definedName>
    <definedName name="__123Graph_BGraph10" localSheetId="8" hidden="1">[4]aux!$B$24:$F$24</definedName>
    <definedName name="__123Graph_BGraph10" localSheetId="2" hidden="1">[4]aux!$B$24:$F$24</definedName>
    <definedName name="__123Graph_BGraph10" hidden="1">[7]aux!$B$24:$F$24</definedName>
    <definedName name="__123Graph_BGraph11" localSheetId="8" hidden="1">[4]aux!$B$26:$F$26</definedName>
    <definedName name="__123Graph_BGraph11" localSheetId="2" hidden="1">[4]aux!$B$26:$F$26</definedName>
    <definedName name="__123Graph_BGraph11" hidden="1">[7]aux!$B$26:$F$26</definedName>
    <definedName name="__123Graph_BGraph12" localSheetId="8" hidden="1">[4]aux!$B$28:$F$28</definedName>
    <definedName name="__123Graph_BGraph12" localSheetId="2" hidden="1">[4]aux!$B$28:$F$28</definedName>
    <definedName name="__123Graph_BGraph12" hidden="1">[7]aux!$B$28:$F$28</definedName>
    <definedName name="__123Graph_BGraph2" localSheetId="8" hidden="1">[4]aux!$B$8:$F$8</definedName>
    <definedName name="__123Graph_BGraph2" localSheetId="2" hidden="1">[4]aux!$B$8:$F$8</definedName>
    <definedName name="__123Graph_BGraph2" hidden="1">[7]aux!$B$8:$F$8</definedName>
    <definedName name="__123Graph_BGraph3" localSheetId="8" hidden="1">[4]aux!$B$10:$F$10</definedName>
    <definedName name="__123Graph_BGraph3" localSheetId="2" hidden="1">[4]aux!$B$10:$F$10</definedName>
    <definedName name="__123Graph_BGraph3" hidden="1">[7]aux!$B$10:$F$10</definedName>
    <definedName name="__123Graph_BGraph4" localSheetId="8" hidden="1">[4]aux!$B$12:$F$12</definedName>
    <definedName name="__123Graph_BGraph4" localSheetId="2" hidden="1">[4]aux!$B$12:$F$12</definedName>
    <definedName name="__123Graph_BGraph4" hidden="1">[7]aux!$B$12:$F$12</definedName>
    <definedName name="__123Graph_BGraph5" localSheetId="8" hidden="1">[4]aux!$B$14:$F$14</definedName>
    <definedName name="__123Graph_BGraph5" localSheetId="2" hidden="1">[4]aux!$B$14:$F$14</definedName>
    <definedName name="__123Graph_BGraph5" hidden="1">[7]aux!$B$14:$F$14</definedName>
    <definedName name="__123Graph_BGraph6" localSheetId="8" hidden="1">[4]aux!$B$16:$F$16</definedName>
    <definedName name="__123Graph_BGraph6" localSheetId="2" hidden="1">[4]aux!$B$16:$F$16</definedName>
    <definedName name="__123Graph_BGraph6" hidden="1">[7]aux!$B$16:$F$16</definedName>
    <definedName name="__123Graph_BGraph7" localSheetId="8" hidden="1">[4]aux!$B$18:$F$18</definedName>
    <definedName name="__123Graph_BGraph7" localSheetId="2" hidden="1">[4]aux!$B$18:$F$18</definedName>
    <definedName name="__123Graph_BGraph7" hidden="1">[6]A!$B$5:$E$5</definedName>
    <definedName name="__123Graph_BGraph8" localSheetId="8" hidden="1">[4]aux!$B$20:$F$20</definedName>
    <definedName name="__123Graph_BGraph8" localSheetId="2" hidden="1">[4]aux!$B$20:$F$20</definedName>
    <definedName name="__123Graph_BGraph8" hidden="1">[6]A!$B$5:$E$5</definedName>
    <definedName name="__123Graph_BGraph9" localSheetId="8" hidden="1">[4]aux!$B$22:$F$22</definedName>
    <definedName name="__123Graph_BGraph9" localSheetId="2" hidden="1">[4]aux!$B$22:$F$22</definedName>
    <definedName name="__123Graph_BGraph9" hidden="1">[7]aux!$B$22:$F$22</definedName>
    <definedName name="__123Graph_C" hidden="1">[6]A!$B$6:$E$6</definedName>
    <definedName name="__123Graph_CGraph7" hidden="1">[6]A!$B$6:$E$6</definedName>
    <definedName name="__123Graph_CGraph8" hidden="1">[6]A!$B$6:$E$6</definedName>
    <definedName name="__123Graph_D" hidden="1">[6]A!$B$7:$E$7</definedName>
    <definedName name="__123Graph_DGraph7" hidden="1">[6]A!$B$7:$E$7</definedName>
    <definedName name="__123Graph_DGraph8" hidden="1">[6]A!$B$7:$E$7</definedName>
    <definedName name="__123Graph_E" hidden="1">[6]A!$B$8:$E$8</definedName>
    <definedName name="__123Graph_EGraph7" hidden="1">[6]A!$B$8:$E$8</definedName>
    <definedName name="__123Graph_EGraph8" hidden="1">[6]A!$B$8:$E$8</definedName>
    <definedName name="__123Graph_X" localSheetId="8" hidden="1">[4]aux!$B$29:$F$29</definedName>
    <definedName name="__123Graph_X" localSheetId="2" hidden="1">[4]aux!$B$29:$F$29</definedName>
    <definedName name="__123Graph_X" hidden="1">[5]A!$AE$59:$AE$65</definedName>
    <definedName name="__123Graph_XGraph1" localSheetId="8" hidden="1">[4]aux!$B$7:$F$7</definedName>
    <definedName name="__123Graph_XGraph1" localSheetId="2" hidden="1">[4]aux!$B$7:$F$7</definedName>
    <definedName name="__123Graph_XGraph1" hidden="1">[6]A!$A$4:$A$8</definedName>
    <definedName name="__123Graph_XGraph10" localSheetId="8" hidden="1">[4]aux!$B$25:$F$25</definedName>
    <definedName name="__123Graph_XGraph10" localSheetId="2" hidden="1">[4]aux!$B$25:$F$25</definedName>
    <definedName name="__123Graph_XGraph10" hidden="1">[7]aux!$B$25:$F$25</definedName>
    <definedName name="__123Graph_XGraph11" localSheetId="8" hidden="1">[4]aux!$B$27:$F$27</definedName>
    <definedName name="__123Graph_XGraph11" localSheetId="2" hidden="1">[4]aux!$B$27:$F$27</definedName>
    <definedName name="__123Graph_XGraph11" hidden="1">[7]aux!$B$27:$F$27</definedName>
    <definedName name="__123Graph_XGraph12" localSheetId="8" hidden="1">[4]aux!$B$29:$F$29</definedName>
    <definedName name="__123Graph_XGraph12" localSheetId="2" hidden="1">[4]aux!$B$29:$F$29</definedName>
    <definedName name="__123Graph_XGraph12" hidden="1">[7]aux!$B$29:$F$29</definedName>
    <definedName name="__123Graph_XGraph2" localSheetId="8" hidden="1">[4]aux!$B$9:$F$9</definedName>
    <definedName name="__123Graph_XGraph2" localSheetId="2" hidden="1">[4]aux!$B$9:$F$9</definedName>
    <definedName name="__123Graph_XGraph2" hidden="1">[6]A!$A$4:$A$8</definedName>
    <definedName name="__123Graph_XGraph3" localSheetId="8" hidden="1">[4]aux!$B$11:$F$11</definedName>
    <definedName name="__123Graph_XGraph3" localSheetId="2" hidden="1">[4]aux!$B$11:$F$11</definedName>
    <definedName name="__123Graph_XGraph3" hidden="1">[6]A!$A$4:$A$8</definedName>
    <definedName name="__123Graph_XGraph4" localSheetId="8" hidden="1">[4]aux!$B$13:$F$13</definedName>
    <definedName name="__123Graph_XGraph4" localSheetId="2" hidden="1">[4]aux!$B$13:$F$13</definedName>
    <definedName name="__123Graph_XGraph4" hidden="1">[6]A!$A$4:$A$9</definedName>
    <definedName name="__123Graph_XGraph5" localSheetId="8" hidden="1">[4]aux!$B$15:$F$15</definedName>
    <definedName name="__123Graph_XGraph5" localSheetId="2" hidden="1">[4]aux!$B$15:$F$15</definedName>
    <definedName name="__123Graph_XGraph5" hidden="1">[6]A!$A$4:$A$9</definedName>
    <definedName name="__123Graph_XGraph6" localSheetId="8" hidden="1">[4]aux!$B$17:$F$17</definedName>
    <definedName name="__123Graph_XGraph6" localSheetId="2" hidden="1">[4]aux!$B$17:$F$17</definedName>
    <definedName name="__123Graph_XGraph6" hidden="1">[6]A!$A$4:$A$8</definedName>
    <definedName name="__123Graph_XGraph7" localSheetId="8" hidden="1">[4]aux!$B$19:$F$19</definedName>
    <definedName name="__123Graph_XGraph7" localSheetId="2" hidden="1">[4]aux!$B$19:$F$19</definedName>
    <definedName name="__123Graph_XGraph7" hidden="1">[6]A!$B$3:$E$3</definedName>
    <definedName name="__123Graph_XGraph8" localSheetId="8" hidden="1">[4]aux!$B$21:$F$21</definedName>
    <definedName name="__123Graph_XGraph8" localSheetId="2" hidden="1">[4]aux!$B$21:$F$21</definedName>
    <definedName name="__123Graph_XGraph8" hidden="1">[6]A!$B$3:$E$3</definedName>
    <definedName name="__123Graph_XGraph9" localSheetId="8" hidden="1">[4]aux!$B$23:$F$23</definedName>
    <definedName name="__123Graph_XGraph9" localSheetId="2" hidden="1">[4]aux!$B$23:$F$23</definedName>
    <definedName name="__123Graph_XGraph9" hidden="1">[7]aux!$B$23:$F$23</definedName>
    <definedName name="__ABR95" localSheetId="7">[8]Consultoria!#REF!</definedName>
    <definedName name="__ABR95">[8]Consultoria!#REF!</definedName>
    <definedName name="__ABR96" localSheetId="7">[8]Consultoria!#REF!</definedName>
    <definedName name="__ABR96">[8]Consultoria!#REF!</definedName>
    <definedName name="__ABR97" localSheetId="7">[8]Consultoria!#REF!</definedName>
    <definedName name="__ABR97">[8]Consultoria!#REF!</definedName>
    <definedName name="__ABR98" localSheetId="7">[8]Consultoria!#REF!</definedName>
    <definedName name="__ABR98">[8]Consultoria!#REF!</definedName>
    <definedName name="__ABR99" localSheetId="7">[8]Consultoria!#REF!</definedName>
    <definedName name="__ABR99">[8]Consultoria!#REF!</definedName>
    <definedName name="__ACA25">[1]DADOS!$C$17</definedName>
    <definedName name="__ACA50">[1]DADOS!$C$16</definedName>
    <definedName name="__aga14">#REF!</definedName>
    <definedName name="__aga16">#REF!</definedName>
    <definedName name="__AGO95" localSheetId="7">[8]Consultoria!#REF!</definedName>
    <definedName name="__AGO95">[8]Consultoria!#REF!</definedName>
    <definedName name="__AGO96" localSheetId="7">[8]Consultoria!#REF!</definedName>
    <definedName name="__AGO96">[8]Consultoria!#REF!</definedName>
    <definedName name="__AGO97" localSheetId="7">[8]Consultoria!#REF!</definedName>
    <definedName name="__AGO97">[8]Consultoria!#REF!</definedName>
    <definedName name="__AGO98" localSheetId="7">[8]Consultoria!#REF!</definedName>
    <definedName name="__AGO98">[8]Consultoria!#REF!</definedName>
    <definedName name="__AGO99" localSheetId="7">[8]Consultoria!#REF!</definedName>
    <definedName name="__AGO99">[8]Consultoria!#REF!</definedName>
    <definedName name="__asc321">#REF!</definedName>
    <definedName name="__BAH2007">#REF!</definedName>
    <definedName name="__BAH2008">#REF!</definedName>
    <definedName name="__BAH2009">#REF!</definedName>
    <definedName name="__BAH2010">#REF!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CM30" localSheetId="7">[2]SERVIÇOS!#REF!</definedName>
    <definedName name="__CCM30">[2]SERVIÇOS!#REF!</definedName>
    <definedName name="__ccr12">#REF!</definedName>
    <definedName name="__CMM30">[1]DADOS!$B$39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EZ94" localSheetId="7">[8]Consultoria!#REF!</definedName>
    <definedName name="__DEZ94">[8]Consultoria!#REF!</definedName>
    <definedName name="__DEZ95" localSheetId="7">[8]Consultoria!#REF!</definedName>
    <definedName name="__DEZ95">[8]Consultoria!#REF!</definedName>
    <definedName name="__DEZ96" localSheetId="7">[8]Consultoria!#REF!</definedName>
    <definedName name="__DEZ96">[8]Consultoria!#REF!</definedName>
    <definedName name="__DEZ97" localSheetId="7">[8]Consultoria!#REF!</definedName>
    <definedName name="__DEZ97">[8]Consultoria!#REF!</definedName>
    <definedName name="__DEZ98" localSheetId="7">[8]Consultoria!#REF!</definedName>
    <definedName name="__DEZ98">[8]Consultoria!#REF!</definedName>
    <definedName name="__DEZ99" localSheetId="7">[8]Consultoria!#REF!</definedName>
    <definedName name="__DEZ99">[8]Consultoria!#REF!</definedName>
    <definedName name="__djm10">#REF!</definedName>
    <definedName name="__djm15">#REF!</definedName>
    <definedName name="__dmt1000" localSheetId="7">#REF!</definedName>
    <definedName name="__dmt1000">#REF!</definedName>
    <definedName name="__dmt1200" localSheetId="7">#REF!</definedName>
    <definedName name="__dmt1200">#REF!</definedName>
    <definedName name="__dmt200" localSheetId="7">#REF!</definedName>
    <definedName name="__dmt200">#REF!</definedName>
    <definedName name="__dmt400" localSheetId="7">#REF!</definedName>
    <definedName name="__dmt400">#REF!</definedName>
    <definedName name="__dmt50" localSheetId="7">#REF!</definedName>
    <definedName name="__dmt50">#REF!</definedName>
    <definedName name="__dmt600" localSheetId="7">#REF!</definedName>
    <definedName name="__dmt600">#REF!</definedName>
    <definedName name="__dmt800" localSheetId="7">#REF!</definedName>
    <definedName name="__dmt800">#REF!</definedName>
    <definedName name="__dre2" localSheetId="7">#REF!</definedName>
    <definedName name="__dre2">#REF!</definedName>
    <definedName name="__emp2">'[9]DMT modelo'!$AA$13</definedName>
    <definedName name="__epl2">#REF!</definedName>
    <definedName name="__epl5">#REF!</definedName>
    <definedName name="__est15">#REF!</definedName>
    <definedName name="__FEV95" localSheetId="7">[8]Consultoria!#REF!</definedName>
    <definedName name="__FEV95">[8]Consultoria!#REF!</definedName>
    <definedName name="__FEV96" localSheetId="7">[8]Consultoria!#REF!</definedName>
    <definedName name="__FEV96">[8]Consultoria!#REF!</definedName>
    <definedName name="__FEV97" localSheetId="7">[8]Consultoria!#REF!</definedName>
    <definedName name="__FEV97">[8]Consultoria!#REF!</definedName>
    <definedName name="__FEV98" localSheetId="7">[8]Consultoria!#REF!</definedName>
    <definedName name="__FEV98">[8]Consultoria!#REF!</definedName>
    <definedName name="__FEV99" localSheetId="7">[8]Consultoria!#REF!</definedName>
    <definedName name="__FEV99">[8]Consultoria!#REF!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nd100" localSheetId="7">#REF!</definedName>
    <definedName name="__ind100">#REF!</definedName>
    <definedName name="__IntlFixup" hidden="1">TRUE</definedName>
    <definedName name="__itu1">#REF!</definedName>
    <definedName name="__JAN95" localSheetId="7">[8]Consultoria!#REF!</definedName>
    <definedName name="__JAN95">[8]Consultoria!#REF!</definedName>
    <definedName name="__JAN96" localSheetId="7">[8]Consultoria!#REF!</definedName>
    <definedName name="__JAN96">[8]Consultoria!#REF!</definedName>
    <definedName name="__JAN97" localSheetId="7">[8]Consultoria!#REF!</definedName>
    <definedName name="__JAN97">[8]Consultoria!#REF!</definedName>
    <definedName name="__JAN98" localSheetId="7">[8]Consultoria!#REF!</definedName>
    <definedName name="__JAN98">[8]Consultoria!#REF!</definedName>
    <definedName name="__JAN99" localSheetId="7">[8]Consultoria!#REF!</definedName>
    <definedName name="__JAN99">[8]Consultoria!#REF!</definedName>
    <definedName name="__JAZ1" localSheetId="7">#REF!</definedName>
    <definedName name="__JAZ1">#REF!</definedName>
    <definedName name="__JAZ11" localSheetId="7">#REF!</definedName>
    <definedName name="__JAZ11">#REF!</definedName>
    <definedName name="__JAZ2" localSheetId="7">#REF!</definedName>
    <definedName name="__JAZ2">#REF!</definedName>
    <definedName name="__JAZ22" localSheetId="7">#REF!</definedName>
    <definedName name="__JAZ22">#REF!</definedName>
    <definedName name="__JAZ3" localSheetId="7">#REF!</definedName>
    <definedName name="__JAZ3">#REF!</definedName>
    <definedName name="__JAZ33" localSheetId="7">#REF!</definedName>
    <definedName name="__JAZ33">#REF!</definedName>
    <definedName name="__jla20">#REF!</definedName>
    <definedName name="__jla32">#REF!</definedName>
    <definedName name="__JUL95" localSheetId="7">[8]Consultoria!#REF!</definedName>
    <definedName name="__JUL95">[8]Consultoria!#REF!</definedName>
    <definedName name="__JUL96" localSheetId="7">[8]Consultoria!#REF!</definedName>
    <definedName name="__JUL96">[8]Consultoria!#REF!</definedName>
    <definedName name="__JUL97" localSheetId="7">[8]Consultoria!#REF!</definedName>
    <definedName name="__JUL97">[8]Consultoria!#REF!</definedName>
    <definedName name="__JUL98" localSheetId="7">[8]Consultoria!#REF!</definedName>
    <definedName name="__JUL98">[8]Consultoria!#REF!</definedName>
    <definedName name="__JUL99" localSheetId="7">[8]Consultoria!#REF!</definedName>
    <definedName name="__JUL99">[8]Consultoria!#REF!</definedName>
    <definedName name="__JUN95" localSheetId="7">[8]Consultoria!#REF!</definedName>
    <definedName name="__JUN95">[8]Consultoria!#REF!</definedName>
    <definedName name="__JUN96" localSheetId="7">[8]Consultoria!#REF!</definedName>
    <definedName name="__JUN96">[8]Consultoria!#REF!</definedName>
    <definedName name="__JUN97" localSheetId="7">[8]Consultoria!#REF!</definedName>
    <definedName name="__JUN97">[8]Consultoria!#REF!</definedName>
    <definedName name="__JUN98" localSheetId="7">[8]Consultoria!#REF!</definedName>
    <definedName name="__JUN98">[8]Consultoria!#REF!</definedName>
    <definedName name="__JUN99" localSheetId="7">[8]Consultoria!#REF!</definedName>
    <definedName name="__JUN99">[8]Consultoria!#REF!</definedName>
    <definedName name="__la2" localSheetId="7">[2]SERVIÇOS!#REF!</definedName>
    <definedName name="__la2">[2]SERVIÇOS!#REF!</definedName>
    <definedName name="__lpi100">#REF!</definedName>
    <definedName name="__lvg10060">#REF!</definedName>
    <definedName name="__lvp32">#REF!</definedName>
    <definedName name="__lxa1">#REF!</definedName>
    <definedName name="__MAI95" localSheetId="7">[8]Consultoria!#REF!</definedName>
    <definedName name="__MAI95">[8]Consultoria!#REF!</definedName>
    <definedName name="__MAI96" localSheetId="7">[8]Consultoria!#REF!</definedName>
    <definedName name="__MAI96">[8]Consultoria!#REF!</definedName>
    <definedName name="__MAI97" localSheetId="7">[8]Consultoria!#REF!</definedName>
    <definedName name="__MAI97">[8]Consultoria!#REF!</definedName>
    <definedName name="__MAI98" localSheetId="7">[8]Consultoria!#REF!</definedName>
    <definedName name="__MAI98">[8]Consultoria!#REF!</definedName>
    <definedName name="__MAI99" localSheetId="7">[8]Consultoria!#REF!</definedName>
    <definedName name="__MAI99">[8]Consultoria!#REF!</definedName>
    <definedName name="__man50">#REF!</definedName>
    <definedName name="__MAR95" localSheetId="7">[8]Consultoria!#REF!</definedName>
    <definedName name="__MAR95">[8]Consultoria!#REF!</definedName>
    <definedName name="__MAR96" localSheetId="7">[8]Consultoria!#REF!</definedName>
    <definedName name="__MAR96">[8]Consultoria!#REF!</definedName>
    <definedName name="__MAR97" localSheetId="7">[8]Consultoria!#REF!</definedName>
    <definedName name="__MAR97">[8]Consultoria!#REF!</definedName>
    <definedName name="__MAR98" localSheetId="7">[8]Consultoria!#REF!</definedName>
    <definedName name="__MAR98">[8]Consultoria!#REF!</definedName>
    <definedName name="__MAR99" localSheetId="7">[8]Consultoria!#REF!</definedName>
    <definedName name="__MAR99">[8]Consultoria!#REF!</definedName>
    <definedName name="__mem2">'[10]Mat Asf'!$H$37</definedName>
    <definedName name="__MIN2007">#REF!</definedName>
    <definedName name="__MIN2008">#REF!</definedName>
    <definedName name="__MIN2009">#REF!</definedName>
    <definedName name="__MIN2010">#REF!</definedName>
    <definedName name="__MO2">'[11]Desmat 0,15'!$H$30</definedName>
    <definedName name="__NAC2007">#REF!</definedName>
    <definedName name="__NAC2008">#REF!</definedName>
    <definedName name="__NAC2009">#REF!</definedName>
    <definedName name="__NAC2010">#REF!</definedName>
    <definedName name="__NOV94" localSheetId="7">[8]Consultoria!#REF!</definedName>
    <definedName name="__NOV94">[8]Consultoria!#REF!</definedName>
    <definedName name="__NOV95" localSheetId="7">[8]Consultoria!#REF!</definedName>
    <definedName name="__NOV95">[8]Consultoria!#REF!</definedName>
    <definedName name="__NOV96" localSheetId="7">[8]Consultoria!#REF!</definedName>
    <definedName name="__NOV96">[8]Consultoria!#REF!</definedName>
    <definedName name="__NOV97" localSheetId="7">[8]Consultoria!#REF!</definedName>
    <definedName name="__NOV97">[8]Consultoria!#REF!</definedName>
    <definedName name="__NOV98" localSheetId="7">[8]Consultoria!#REF!</definedName>
    <definedName name="__NOV98">[8]Consultoria!#REF!</definedName>
    <definedName name="__NOV99" localSheetId="7">[8]Consultoria!#REF!</definedName>
    <definedName name="__NOV99">[8]Consultoria!#REF!</definedName>
    <definedName name="__oac2" localSheetId="7">#REF!</definedName>
    <definedName name="__oac2">#REF!</definedName>
    <definedName name="__oae2" localSheetId="7">#REF!</definedName>
    <definedName name="__oae2">#REF!</definedName>
    <definedName name="__oco2" localSheetId="7">#REF!</definedName>
    <definedName name="__oco2">#REF!</definedName>
    <definedName name="__ope1">#REF!</definedName>
    <definedName name="__ope2">#REF!</definedName>
    <definedName name="__ope3">#REF!</definedName>
    <definedName name="__OUT94" localSheetId="7">[8]Consultoria!#REF!</definedName>
    <definedName name="__OUT94">[8]Consultoria!#REF!</definedName>
    <definedName name="__OUT95" localSheetId="7">[8]Consultoria!#REF!</definedName>
    <definedName name="__OUT95">[8]Consultoria!#REF!</definedName>
    <definedName name="__OUT96" localSheetId="7">[8]Consultoria!#REF!</definedName>
    <definedName name="__OUT96">[8]Consultoria!#REF!</definedName>
    <definedName name="__OUT97" localSheetId="7">[8]Consultoria!#REF!</definedName>
    <definedName name="__OUT97">[8]Consultoria!#REF!</definedName>
    <definedName name="__OUT98" localSheetId="8" hidden="1">{#N/A,#N/A,TRUE,"Serviços"}</definedName>
    <definedName name="__OUT98" localSheetId="7">[8]Consultoria!#REF!</definedName>
    <definedName name="__OUT98" localSheetId="1" hidden="1">{#N/A,#N/A,TRUE,"Serviços"}</definedName>
    <definedName name="__OUT98" localSheetId="2" hidden="1">{#N/A,#N/A,TRUE,"Serviços"}</definedName>
    <definedName name="__OUT98" hidden="1">{#N/A,#N/A,TRUE,"Serviços"}</definedName>
    <definedName name="__OUT988888" localSheetId="8" hidden="1">{#N/A,#N/A,TRUE,"Serviços"}</definedName>
    <definedName name="__OUT988888" localSheetId="1" hidden="1">{#N/A,#N/A,TRUE,"Serviços"}</definedName>
    <definedName name="__OUT988888" localSheetId="2" hidden="1">{#N/A,#N/A,TRUE,"Serviços"}</definedName>
    <definedName name="__OUT988888" hidden="1">{#N/A,#N/A,TRUE,"Serviços"}</definedName>
    <definedName name="__OUT99" localSheetId="7">[8]Consultoria!#REF!</definedName>
    <definedName name="__OUT99">[8]Consultoria!#REF!</definedName>
    <definedName name="__PAR2007">#REF!</definedName>
    <definedName name="__PAR2008">#REF!</definedName>
    <definedName name="__PAR2009">#REF!</definedName>
    <definedName name="__PAR2010">#REF!</definedName>
    <definedName name="__pav2" localSheetId="7">#REF!</definedName>
    <definedName name="__pav2">#REF!</definedName>
    <definedName name="__PCM30" localSheetId="7">[2]SERVIÇOS!#REF!</definedName>
    <definedName name="__PCM30">[2]SERVIÇOS!#REF!</definedName>
    <definedName name="__PER2007">#REF!</definedName>
    <definedName name="__PER2008">#REF!</definedName>
    <definedName name="__PER2009">#REF!</definedName>
    <definedName name="__PER2010">#REF!</definedName>
    <definedName name="__PL1" localSheetId="7">#REF!</definedName>
    <definedName name="__PL1">#REF!</definedName>
    <definedName name="__PLA2" localSheetId="7">[2]SERVIÇOS!#REF!</definedName>
    <definedName name="__PLA2">[2]SERVIÇOS!#REF!</definedName>
    <definedName name="__pne1">#REF!</definedName>
    <definedName name="__pne2">#REF!</definedName>
    <definedName name="__prg1515">#REF!</definedName>
    <definedName name="__prg1827">#REF!</definedName>
    <definedName name="__PTB10" localSheetId="7">[2]SERVIÇOS!#REF!</definedName>
    <definedName name="__PTB10">[2]SERVIÇOS!#REF!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ET1" localSheetId="7">#REF!</definedName>
    <definedName name="__RET1">#REF!</definedName>
    <definedName name="__rge32">#REF!</definedName>
    <definedName name="__rgf60">#REF!</definedName>
    <definedName name="__rgp1">#REF!</definedName>
    <definedName name="__SER2007">#REF!</definedName>
    <definedName name="__SER2008">#REF!</definedName>
    <definedName name="__SER2009">#REF!</definedName>
    <definedName name="__SER2010">#REF!</definedName>
    <definedName name="__SET94" localSheetId="7">[8]Consultoria!#REF!</definedName>
    <definedName name="__SET94">[8]Consultoria!#REF!</definedName>
    <definedName name="__SET95" localSheetId="7">[8]Consultoria!#REF!</definedName>
    <definedName name="__SET95">[8]Consultoria!#REF!</definedName>
    <definedName name="__SET96" localSheetId="7">[8]Consultoria!#REF!</definedName>
    <definedName name="__SET96">[8]Consultoria!#REF!</definedName>
    <definedName name="__SET97" localSheetId="7">[8]Consultoria!#REF!</definedName>
    <definedName name="__SET97">[8]Consultoria!#REF!</definedName>
    <definedName name="__SET98" localSheetId="7">[8]Consultoria!#REF!</definedName>
    <definedName name="__SET98">[8]Consultoria!#REF!</definedName>
    <definedName name="__SET99" localSheetId="7">[8]Consultoria!#REF!</definedName>
    <definedName name="__SET99">[8]Consultoria!#REF!</definedName>
    <definedName name="__sub1">#REF!</definedName>
    <definedName name="__sub2">#REF!</definedName>
    <definedName name="__sub3">#REF!</definedName>
    <definedName name="__sub4">#REF!</definedName>
    <definedName name="__ta105">#REF!</definedName>
    <definedName name="__ta157">#REF!</definedName>
    <definedName name="__tap100">#REF!</definedName>
    <definedName name="__TB10" localSheetId="7">#REF!</definedName>
    <definedName name="__TB1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er2" localSheetId="7">#REF!</definedName>
    <definedName name="__ter2">#REF!</definedName>
    <definedName name="__tfg50">#REF!</definedName>
    <definedName name="__tlf6">#REF!</definedName>
    <definedName name="__TOT1" localSheetId="7">[2]SERVIÇOS!#REF!</definedName>
    <definedName name="__TOT1">[2]SERVIÇOS!#REF!</definedName>
    <definedName name="__TOT2" localSheetId="7">[2]SERVIÇOS!#REF!</definedName>
    <definedName name="__TOT2">[2]SERVIÇOS!#REF!</definedName>
    <definedName name="__TOT3" localSheetId="7">[2]SERVIÇOS!#REF!</definedName>
    <definedName name="__TOT3">[2]SERVIÇOS!#REF!</definedName>
    <definedName name="__TOT4" localSheetId="7">[2]SERVIÇOS!#REF!</definedName>
    <definedName name="__TOT4">[2]SERVIÇOS!#REF!</definedName>
    <definedName name="__TOT5" localSheetId="7">[2]SERVIÇOS!#REF!</definedName>
    <definedName name="__TOT5">[2]SERVIÇOS!#REF!</definedName>
    <definedName name="__TOT6" localSheetId="7">[2]SERVIÇOS!#REF!</definedName>
    <definedName name="__TOT6">[2]SERVIÇOS!#REF!</definedName>
    <definedName name="__TOT7" localSheetId="7">[2]SERVIÇOS!#REF!</definedName>
    <definedName name="__TOT7">[2]SERVIÇOS!#REF!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fn.AVERAGEIF" hidden="1">#NAME?</definedName>
    <definedName name="__xlfn.RTD" hidden="1">#NAME?</definedName>
    <definedName name="_01_09_96" localSheetId="7">#REF!</definedName>
    <definedName name="_01_09_96">#REF!</definedName>
    <definedName name="_1830201" hidden="1">#N/A</definedName>
    <definedName name="_1Excel_BuiltIn_Print_Area_1_1">#REF!</definedName>
    <definedName name="_ABR95" localSheetId="7">[3]Consultoria!#REF!</definedName>
    <definedName name="_ABR95">[3]Consultoria!#REF!</definedName>
    <definedName name="_ABR96" localSheetId="7">[3]Consultoria!#REF!</definedName>
    <definedName name="_ABR96">[3]Consultoria!#REF!</definedName>
    <definedName name="_ABR97" localSheetId="7">[3]Consultoria!#REF!</definedName>
    <definedName name="_ABR97">[3]Consultoria!#REF!</definedName>
    <definedName name="_ABR98" localSheetId="7">[3]Consultoria!#REF!</definedName>
    <definedName name="_ABR98">[3]Consultoria!#REF!</definedName>
    <definedName name="_ABR99" localSheetId="7">[3]Consultoria!#REF!</definedName>
    <definedName name="_ABR99">[3]Consultoria!#REF!</definedName>
    <definedName name="_ACA25">[1]DADOS!$C$17</definedName>
    <definedName name="_ACA50">[1]DADOS!$C$16</definedName>
    <definedName name="_aga14">#REF!</definedName>
    <definedName name="_aga16">#REF!</definedName>
    <definedName name="_AGO95" localSheetId="7">[3]Consultoria!#REF!</definedName>
    <definedName name="_AGO95">[3]Consultoria!#REF!</definedName>
    <definedName name="_AGO96" localSheetId="7">[3]Consultoria!#REF!</definedName>
    <definedName name="_AGO96">[3]Consultoria!#REF!</definedName>
    <definedName name="_AGO97" localSheetId="7">[3]Consultoria!#REF!</definedName>
    <definedName name="_AGO97">[3]Consultoria!#REF!</definedName>
    <definedName name="_AGO98" localSheetId="7">[3]Consultoria!#REF!</definedName>
    <definedName name="_AGO98">[3]Consultoria!#REF!</definedName>
    <definedName name="_AGO99" localSheetId="7">[3]Consultoria!#REF!</definedName>
    <definedName name="_AGO99">[3]Consultoria!#REF!</definedName>
    <definedName name="_asc321">#REF!</definedName>
    <definedName name="_BAH2007">#REF!</definedName>
    <definedName name="_BAH2008">#REF!</definedName>
    <definedName name="_BAH2009">#REF!</definedName>
    <definedName name="_BAH2010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M30" localSheetId="7">[2]SERVIÇOS!#REF!</definedName>
    <definedName name="_CCM30">[2]SERVIÇOS!#REF!</definedName>
    <definedName name="_ccr12">#REF!</definedName>
    <definedName name="_CMM30">[1]DADOS!$B$39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EZ94" localSheetId="7">[3]Consultoria!#REF!</definedName>
    <definedName name="_DEZ94">[3]Consultoria!#REF!</definedName>
    <definedName name="_DEZ95" localSheetId="7">[3]Consultoria!#REF!</definedName>
    <definedName name="_DEZ95">[3]Consultoria!#REF!</definedName>
    <definedName name="_DEZ96" localSheetId="7">[3]Consultoria!#REF!</definedName>
    <definedName name="_DEZ96">[3]Consultoria!#REF!</definedName>
    <definedName name="_DEZ97" localSheetId="7">[3]Consultoria!#REF!</definedName>
    <definedName name="_DEZ97">[3]Consultoria!#REF!</definedName>
    <definedName name="_DEZ98" localSheetId="7">[3]Consultoria!#REF!</definedName>
    <definedName name="_DEZ98">[3]Consultoria!#REF!</definedName>
    <definedName name="_DEZ99" localSheetId="7">[3]Consultoria!#REF!</definedName>
    <definedName name="_DEZ99">[3]Consultoria!#REF!</definedName>
    <definedName name="_djm10">#REF!</definedName>
    <definedName name="_djm15">#REF!</definedName>
    <definedName name="_dmt1000" localSheetId="7">#REF!</definedName>
    <definedName name="_dmt1000">#REF!</definedName>
    <definedName name="_dmt1200" localSheetId="7">#REF!</definedName>
    <definedName name="_dmt1200">#REF!</definedName>
    <definedName name="_dmt200" localSheetId="7">#REF!</definedName>
    <definedName name="_dmt200">#REF!</definedName>
    <definedName name="_dmt400" localSheetId="7">#REF!</definedName>
    <definedName name="_dmt400">#REF!</definedName>
    <definedName name="_dmt50" localSheetId="7">#REF!</definedName>
    <definedName name="_dmt50">#REF!</definedName>
    <definedName name="_dmt600" localSheetId="7">#REF!</definedName>
    <definedName name="_dmt600">#REF!</definedName>
    <definedName name="_dmt800" localSheetId="7">#REF!</definedName>
    <definedName name="_dmt800">#REF!</definedName>
    <definedName name="_dre2" localSheetId="7">#REF!</definedName>
    <definedName name="_dre2">#REF!</definedName>
    <definedName name="_emp2">'[12]DMT modelo'!$AA$13</definedName>
    <definedName name="_epl2">#REF!</definedName>
    <definedName name="_epl5">#REF!</definedName>
    <definedName name="_esc15">#REF!</definedName>
    <definedName name="_esc4">#REF!</definedName>
    <definedName name="_esc6">#REF!</definedName>
    <definedName name="_est15">#REF!</definedName>
    <definedName name="_FEV95" localSheetId="7">[3]Consultoria!#REF!</definedName>
    <definedName name="_FEV95">[3]Consultoria!#REF!</definedName>
    <definedName name="_FEV96" localSheetId="7">[3]Consultoria!#REF!</definedName>
    <definedName name="_FEV96">[3]Consultoria!#REF!</definedName>
    <definedName name="_FEV97" localSheetId="7">[3]Consultoria!#REF!</definedName>
    <definedName name="_FEV97">[3]Consultoria!#REF!</definedName>
    <definedName name="_FEV98" localSheetId="7">[3]Consultoria!#REF!</definedName>
    <definedName name="_FEV98">[3]Consultoria!#REF!</definedName>
    <definedName name="_FEV99" localSheetId="7">[3]Consultoria!#REF!</definedName>
    <definedName name="_FEV99">[3]Consultoria!#REF!</definedName>
    <definedName name="_fil1">#REF!</definedName>
    <definedName name="_fil2">#REF!</definedName>
    <definedName name="_Fill" localSheetId="8" hidden="1">#REF!</definedName>
    <definedName name="_Fill" localSheetId="2" hidden="1">#REF!</definedName>
    <definedName name="_Fill" hidden="1">#REF!</definedName>
    <definedName name="_xlnm._FilterDatabase" hidden="1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nd100" localSheetId="7">#REF!</definedName>
    <definedName name="_ind100">#REF!</definedName>
    <definedName name="_itu1">#REF!</definedName>
    <definedName name="_JAN95" localSheetId="7">[3]Consultoria!#REF!</definedName>
    <definedName name="_JAN95">[3]Consultoria!#REF!</definedName>
    <definedName name="_JAN96" localSheetId="7">[3]Consultoria!#REF!</definedName>
    <definedName name="_JAN96">[3]Consultoria!#REF!</definedName>
    <definedName name="_JAN97" localSheetId="7">[3]Consultoria!#REF!</definedName>
    <definedName name="_JAN97">[3]Consultoria!#REF!</definedName>
    <definedName name="_JAN98" localSheetId="7">[3]Consultoria!#REF!</definedName>
    <definedName name="_JAN98">[3]Consultoria!#REF!</definedName>
    <definedName name="_JAN99" localSheetId="7">[3]Consultoria!#REF!</definedName>
    <definedName name="_JAN99">[3]Consultoria!#REF!</definedName>
    <definedName name="_JAZ1" localSheetId="7">#REF!</definedName>
    <definedName name="_JAZ1">#REF!</definedName>
    <definedName name="_JAZ11" localSheetId="7">#REF!</definedName>
    <definedName name="_JAZ11">#REF!</definedName>
    <definedName name="_JAZ2" localSheetId="7">#REF!</definedName>
    <definedName name="_JAZ2">#REF!</definedName>
    <definedName name="_JAZ22" localSheetId="7">#REF!</definedName>
    <definedName name="_JAZ22">#REF!</definedName>
    <definedName name="_JAZ3" localSheetId="7">#REF!</definedName>
    <definedName name="_JAZ3">#REF!</definedName>
    <definedName name="_JAZ33" localSheetId="7">#REF!</definedName>
    <definedName name="_JAZ33">#REF!</definedName>
    <definedName name="_jla20">#REF!</definedName>
    <definedName name="_jla32">#REF!</definedName>
    <definedName name="_JUL95" localSheetId="7">[3]Consultoria!#REF!</definedName>
    <definedName name="_JUL95">[3]Consultoria!#REF!</definedName>
    <definedName name="_JUL96" localSheetId="7">[3]Consultoria!#REF!</definedName>
    <definedName name="_JUL96">[3]Consultoria!#REF!</definedName>
    <definedName name="_JUL97" localSheetId="7">[3]Consultoria!#REF!</definedName>
    <definedName name="_JUL97">[3]Consultoria!#REF!</definedName>
    <definedName name="_JUL98" localSheetId="7">[3]Consultoria!#REF!</definedName>
    <definedName name="_JUL98">[3]Consultoria!#REF!</definedName>
    <definedName name="_JUL99" localSheetId="7">[3]Consultoria!#REF!</definedName>
    <definedName name="_JUL99">[3]Consultoria!#REF!</definedName>
    <definedName name="_JUN95" localSheetId="7">[3]Consultoria!#REF!</definedName>
    <definedName name="_JUN95">[3]Consultoria!#REF!</definedName>
    <definedName name="_JUN96" localSheetId="7">[3]Consultoria!#REF!</definedName>
    <definedName name="_JUN96">[3]Consultoria!#REF!</definedName>
    <definedName name="_JUN97" localSheetId="7">[3]Consultoria!#REF!</definedName>
    <definedName name="_JUN97">[3]Consultoria!#REF!</definedName>
    <definedName name="_JUN98" localSheetId="7">[3]Consultoria!#REF!</definedName>
    <definedName name="_JUN98">[3]Consultoria!#REF!</definedName>
    <definedName name="_JUN99" localSheetId="7">[3]Consultoria!#REF!</definedName>
    <definedName name="_JUN99">[3]Consultoria!#REF!</definedName>
    <definedName name="_Key1" hidden="1">'[13]1.6'!$A$11</definedName>
    <definedName name="_Key2" hidden="1">#REF!</definedName>
    <definedName name="_la2" localSheetId="7">[2]SERVIÇOS!#REF!</definedName>
    <definedName name="_la2">[2]SERVIÇOS!#REF!</definedName>
    <definedName name="_lpi100">#REF!</definedName>
    <definedName name="_lvg10060">#REF!</definedName>
    <definedName name="_lvp32">#REF!</definedName>
    <definedName name="_lxa1">#REF!</definedName>
    <definedName name="_MAI95" localSheetId="7">[3]Consultoria!#REF!</definedName>
    <definedName name="_MAI95">[3]Consultoria!#REF!</definedName>
    <definedName name="_MAI96" localSheetId="7">[3]Consultoria!#REF!</definedName>
    <definedName name="_MAI96">[3]Consultoria!#REF!</definedName>
    <definedName name="_MAI97" localSheetId="7">[3]Consultoria!#REF!</definedName>
    <definedName name="_MAI97">[3]Consultoria!#REF!</definedName>
    <definedName name="_MAI98" localSheetId="7">[3]Consultoria!#REF!</definedName>
    <definedName name="_MAI98">[3]Consultoria!#REF!</definedName>
    <definedName name="_MAI99" localSheetId="7">[3]Consultoria!#REF!</definedName>
    <definedName name="_MAI99">[3]Consultoria!#REF!</definedName>
    <definedName name="_man50">#REF!</definedName>
    <definedName name="_MAR95" localSheetId="7">[3]Consultoria!#REF!</definedName>
    <definedName name="_MAR95">[3]Consultoria!#REF!</definedName>
    <definedName name="_MAR96" localSheetId="7">[3]Consultoria!#REF!</definedName>
    <definedName name="_MAR96">[3]Consultoria!#REF!</definedName>
    <definedName name="_MAR97" localSheetId="7">[3]Consultoria!#REF!</definedName>
    <definedName name="_MAR97">[3]Consultoria!#REF!</definedName>
    <definedName name="_MAR98" localSheetId="7">[3]Consultoria!#REF!</definedName>
    <definedName name="_MAR98">[3]Consultoria!#REF!</definedName>
    <definedName name="_MAR99" localSheetId="7">[3]Consultoria!#REF!</definedName>
    <definedName name="_MAR99">[3]Consultoria!#REF!</definedName>
    <definedName name="_mem2">'[11]Mat Asf'!$H$37</definedName>
    <definedName name="_MIN2007">#REF!</definedName>
    <definedName name="_MIN2008">#REF!</definedName>
    <definedName name="_MIN2009">#REF!</definedName>
    <definedName name="_MIN2010">#REF!</definedName>
    <definedName name="_MO2">'[14]Desmat 0,15'!$H$30</definedName>
    <definedName name="_NAC2007">#REF!</definedName>
    <definedName name="_NAC2008">#REF!</definedName>
    <definedName name="_NAC2009">#REF!</definedName>
    <definedName name="_NAC2010">#REF!</definedName>
    <definedName name="_NOV94" localSheetId="7">[3]Consultoria!#REF!</definedName>
    <definedName name="_NOV94">[3]Consultoria!#REF!</definedName>
    <definedName name="_NOV95" localSheetId="7">[3]Consultoria!#REF!</definedName>
    <definedName name="_NOV95">[3]Consultoria!#REF!</definedName>
    <definedName name="_NOV96" localSheetId="7">[3]Consultoria!#REF!</definedName>
    <definedName name="_NOV96">[3]Consultoria!#REF!</definedName>
    <definedName name="_NOV97" localSheetId="7">[3]Consultoria!#REF!</definedName>
    <definedName name="_NOV97">[3]Consultoria!#REF!</definedName>
    <definedName name="_NOV98" localSheetId="7">[3]Consultoria!#REF!</definedName>
    <definedName name="_NOV98">[3]Consultoria!#REF!</definedName>
    <definedName name="_NOV99" localSheetId="7">[3]Consultoria!#REF!</definedName>
    <definedName name="_NOV99">[3]Consultoria!#REF!</definedName>
    <definedName name="_oac2" localSheetId="7">#REF!</definedName>
    <definedName name="_oac2">#REF!</definedName>
    <definedName name="_oae2" localSheetId="7">#REF!</definedName>
    <definedName name="_oae2">#REF!</definedName>
    <definedName name="_oco2" localSheetId="7">#REF!</definedName>
    <definedName name="_oco2">#REF!</definedName>
    <definedName name="_ope1">#REF!</definedName>
    <definedName name="_ope2">#REF!</definedName>
    <definedName name="_ope3">#REF!</definedName>
    <definedName name="_Order1" hidden="1">255</definedName>
    <definedName name="_Order2" localSheetId="8" hidden="1">255</definedName>
    <definedName name="_Order2" localSheetId="7" hidden="1">255</definedName>
    <definedName name="_Order2" localSheetId="2" hidden="1">255</definedName>
    <definedName name="_Order2" hidden="1">0</definedName>
    <definedName name="_OUT94" localSheetId="7">[3]Consultoria!#REF!</definedName>
    <definedName name="_OUT94">[3]Consultoria!#REF!</definedName>
    <definedName name="_OUT95" localSheetId="7">[3]Consultoria!#REF!</definedName>
    <definedName name="_OUT95">[3]Consultoria!#REF!</definedName>
    <definedName name="_OUT96" localSheetId="7">[3]Consultoria!#REF!</definedName>
    <definedName name="_OUT96">[3]Consultoria!#REF!</definedName>
    <definedName name="_OUT97" localSheetId="7">[3]Consultoria!#REF!</definedName>
    <definedName name="_OUT97">[3]Consultoria!#REF!</definedName>
    <definedName name="_OUT98" localSheetId="8" hidden="1">{#N/A,#N/A,TRUE,"Serviços"}</definedName>
    <definedName name="_OUT98" localSheetId="7">[3]Consultoria!#REF!</definedName>
    <definedName name="_OUT98" localSheetId="1" hidden="1">{#N/A,#N/A,TRUE,"Serviços"}</definedName>
    <definedName name="_OUT98" localSheetId="2" hidden="1">{#N/A,#N/A,TRUE,"Serviços"}</definedName>
    <definedName name="_OUT98" hidden="1">{#N/A,#N/A,TRUE,"Serviços"}</definedName>
    <definedName name="_OUT98_" localSheetId="8" hidden="1">{#N/A,#N/A,TRUE,"Serviços"}</definedName>
    <definedName name="_OUT98_" localSheetId="1" hidden="1">{#N/A,#N/A,TRUE,"Serviços"}</definedName>
    <definedName name="_OUT98_" localSheetId="2" hidden="1">{#N/A,#N/A,TRUE,"Serviços"}</definedName>
    <definedName name="_OUT98_" hidden="1">{#N/A,#N/A,TRUE,"Serviços"}</definedName>
    <definedName name="_OUT99" localSheetId="7">[3]Consultoria!#REF!</definedName>
    <definedName name="_OUT99">[3]Consultoria!#REF!</definedName>
    <definedName name="_OUTTTT9888" localSheetId="8" hidden="1">{#N/A,#N/A,TRUE,"Serviços"}</definedName>
    <definedName name="_OUTTTT9888" localSheetId="1" hidden="1">{#N/A,#N/A,TRUE,"Serviços"}</definedName>
    <definedName name="_OUTTTT9888" localSheetId="2" hidden="1">{#N/A,#N/A,TRUE,"Serviços"}</definedName>
    <definedName name="_OUTTTT9888" hidden="1">{#N/A,#N/A,TRUE,"Serviços"}</definedName>
    <definedName name="_PAR2007">#REF!</definedName>
    <definedName name="_PAR2008">#REF!</definedName>
    <definedName name="_PAR2009">#REF!</definedName>
    <definedName name="_PAR2010">#REF!</definedName>
    <definedName name="_Parse_On" hidden="1">#REF!</definedName>
    <definedName name="_Parse_Out" hidden="1">#REF!</definedName>
    <definedName name="_pav2" localSheetId="7">#REF!</definedName>
    <definedName name="_pav2">#REF!</definedName>
    <definedName name="_PCM30" localSheetId="7">[2]SERVIÇOS!#REF!</definedName>
    <definedName name="_PCM30">[2]SERVIÇOS!#REF!</definedName>
    <definedName name="_PER2007">#REF!</definedName>
    <definedName name="_PER2008">#REF!</definedName>
    <definedName name="_PER2009">#REF!</definedName>
    <definedName name="_PER2010">#REF!</definedName>
    <definedName name="_PL1" localSheetId="7">#REF!</definedName>
    <definedName name="_PL1">#REF!</definedName>
    <definedName name="_PLA2" localSheetId="7">[2]SERVIÇOS!#REF!</definedName>
    <definedName name="_PLA2">[2]SERVIÇOS!#REF!</definedName>
    <definedName name="_pne1">#REF!</definedName>
    <definedName name="_pne2">#REF!</definedName>
    <definedName name="_prg1515">#REF!</definedName>
    <definedName name="_prg1827">#REF!</definedName>
    <definedName name="_PTB10" localSheetId="7">[2]SERVIÇOS!#REF!</definedName>
    <definedName name="_PTB10">[2]SERVIÇOS!#REF!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gression_Int" hidden="1">1</definedName>
    <definedName name="_res10">#REF!</definedName>
    <definedName name="_res15">#REF!</definedName>
    <definedName name="_res5">#REF!</definedName>
    <definedName name="_RET1" localSheetId="7">#REF!</definedName>
    <definedName name="_RET1">#REF!</definedName>
    <definedName name="_rge32">#REF!</definedName>
    <definedName name="_rgf60">#REF!</definedName>
    <definedName name="_rgp1">#REF!</definedName>
    <definedName name="_SE2" localSheetId="7">#REF!</definedName>
    <definedName name="_SE2">#REF!</definedName>
    <definedName name="_SER2007">#REF!</definedName>
    <definedName name="_SER2008">#REF!</definedName>
    <definedName name="_SER2009">#REF!</definedName>
    <definedName name="_SER2010">#REF!</definedName>
    <definedName name="_SET94" localSheetId="7">[3]Consultoria!#REF!</definedName>
    <definedName name="_SET94">[3]Consultoria!#REF!</definedName>
    <definedName name="_SET95" localSheetId="7">[3]Consultoria!#REF!</definedName>
    <definedName name="_SET95">[3]Consultoria!#REF!</definedName>
    <definedName name="_SET96" localSheetId="7">[3]Consultoria!#REF!</definedName>
    <definedName name="_SET96">[3]Consultoria!#REF!</definedName>
    <definedName name="_SET97" localSheetId="7">[3]Consultoria!#REF!</definedName>
    <definedName name="_SET97">[3]Consultoria!#REF!</definedName>
    <definedName name="_SET98" localSheetId="7">[3]Consultoria!#REF!</definedName>
    <definedName name="_SET98">[3]Consultoria!#REF!</definedName>
    <definedName name="_SET99" localSheetId="7">[3]Consultoria!#REF!</definedName>
    <definedName name="_SET99">[3]Consultoria!#REF!</definedName>
    <definedName name="_Sng" localSheetId="1">{"um","mil","um milhão","um bilhão","um trilhão"}</definedName>
    <definedName name="_Sng">{"um","mil","um milhão","um bilhão","um trilhão"}</definedName>
    <definedName name="_sng1" localSheetId="1">{"um","mil","um milhão","um bilhão","um trilhão"}</definedName>
    <definedName name="_sng1">{"um","mil","um milhão","um bilhão","um trilhão"}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ta105">#REF!</definedName>
    <definedName name="_ta157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er2" localSheetId="7">#REF!</definedName>
    <definedName name="_ter2">#REF!</definedName>
    <definedName name="_tfg50">#REF!</definedName>
    <definedName name="_tlf6">#REF!</definedName>
    <definedName name="_Toc66241043_8">'[15]3-Material de consumo'!#REF!</definedName>
    <definedName name="_Toc66241043_8_1">'[15]3-Material de consumo'!#REF!</definedName>
    <definedName name="_Toc66241043_8_1_4">'[15]3-Material de consumo'!#REF!</definedName>
    <definedName name="_Toc66241043_8_4">'[15]3-Material de consumo'!#REF!</definedName>
    <definedName name="_Toc66241043_8_6">'[15]3-Material de consumo'!#REF!</definedName>
    <definedName name="_Toc66241043_8_6_4">'[15]3-Material de consumo'!#REF!</definedName>
    <definedName name="_TOT1" localSheetId="7">[2]SERVIÇOS!#REF!</definedName>
    <definedName name="_TOT1">[2]SERVIÇOS!#REF!</definedName>
    <definedName name="_TOT2" localSheetId="7">[2]SERVIÇOS!#REF!</definedName>
    <definedName name="_TOT2">[2]SERVIÇOS!#REF!</definedName>
    <definedName name="_TOT3" localSheetId="7">[2]SERVIÇOS!#REF!</definedName>
    <definedName name="_TOT3">[2]SERVIÇOS!#REF!</definedName>
    <definedName name="_TOT4" localSheetId="7">[2]SERVIÇOS!#REF!</definedName>
    <definedName name="_TOT4">[2]SERVIÇOS!#REF!</definedName>
    <definedName name="_TOT5" localSheetId="7">[2]SERVIÇOS!#REF!</definedName>
    <definedName name="_TOT5">[2]SERVIÇOS!#REF!</definedName>
    <definedName name="_TOT6" localSheetId="7">[2]SERVIÇOS!#REF!</definedName>
    <definedName name="_TOT6">[2]SERVIÇOS!#REF!</definedName>
    <definedName name="_TOT7" localSheetId="7">[2]SERVIÇOS!#REF!</definedName>
    <definedName name="_TOT7">[2]SERVIÇOS!#REF!</definedName>
    <definedName name="_TT18" localSheetId="7">[16]RELATÓRIO!#REF!</definedName>
    <definedName name="_TT18">[16]RELATÓRIO!#REF!</definedName>
    <definedName name="_TT19" localSheetId="7">[16]RELATÓRIO!#REF!</definedName>
    <definedName name="_TT19">[16]RELATÓRIO!#REF!</definedName>
    <definedName name="_TT20" localSheetId="7">[16]RELATÓRIO!#REF!</definedName>
    <definedName name="_TT20">[16]RELATÓRIO!#REF!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 localSheetId="7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000100a" localSheetId="7">#REF!</definedName>
    <definedName name="a000100a">#REF!</definedName>
    <definedName name="a000105a" localSheetId="7">#REF!</definedName>
    <definedName name="a000105a">#REF!</definedName>
    <definedName name="a000106a" localSheetId="7">#REF!</definedName>
    <definedName name="a000106a">#REF!</definedName>
    <definedName name="a000107a" localSheetId="7">#REF!</definedName>
    <definedName name="a000107a">#REF!</definedName>
    <definedName name="a000108a" localSheetId="7">#REF!</definedName>
    <definedName name="a000108a">#REF!</definedName>
    <definedName name="a000140a" localSheetId="7">#REF!</definedName>
    <definedName name="a000140a">#REF!</definedName>
    <definedName name="a000141a" localSheetId="7">#REF!</definedName>
    <definedName name="a000141a">#REF!</definedName>
    <definedName name="a000150a" localSheetId="7">#REF!</definedName>
    <definedName name="a000150a">#REF!</definedName>
    <definedName name="a000160a" localSheetId="7">#REF!</definedName>
    <definedName name="a000160a">#REF!</definedName>
    <definedName name="a000190a" localSheetId="7">#REF!</definedName>
    <definedName name="a000190a">#REF!</definedName>
    <definedName name="a000191a" localSheetId="7">#REF!</definedName>
    <definedName name="a000191a">#REF!</definedName>
    <definedName name="a000200a" localSheetId="7">#REF!</definedName>
    <definedName name="a000200a">#REF!</definedName>
    <definedName name="a000203a" localSheetId="7">#REF!</definedName>
    <definedName name="a000203a">#REF!</definedName>
    <definedName name="a000205a" localSheetId="7">#REF!</definedName>
    <definedName name="a000205a">#REF!</definedName>
    <definedName name="a000206a" localSheetId="7">#REF!</definedName>
    <definedName name="a000206a">#REF!</definedName>
    <definedName name="a000207a" localSheetId="7">#REF!</definedName>
    <definedName name="a000207a">#REF!</definedName>
    <definedName name="a000208a" localSheetId="7">#REF!</definedName>
    <definedName name="a000208a">#REF!</definedName>
    <definedName name="a000240a" localSheetId="7">#REF!</definedName>
    <definedName name="a000240a">#REF!</definedName>
    <definedName name="a000241a" localSheetId="7">#REF!</definedName>
    <definedName name="a000241a">#REF!</definedName>
    <definedName name="a000250a" localSheetId="7">#REF!</definedName>
    <definedName name="a000250a">#REF!</definedName>
    <definedName name="a000260a" localSheetId="7">#REF!</definedName>
    <definedName name="a000260a">#REF!</definedName>
    <definedName name="a000290a" localSheetId="7">#REF!</definedName>
    <definedName name="a000290a">#REF!</definedName>
    <definedName name="a000291a" localSheetId="7">#REF!</definedName>
    <definedName name="a000291a">#REF!</definedName>
    <definedName name="a001e" localSheetId="7">#REF!</definedName>
    <definedName name="a001e">#REF!</definedName>
    <definedName name="a001i" localSheetId="7">#REF!</definedName>
    <definedName name="a001i">#REF!</definedName>
    <definedName name="a001p" localSheetId="7">#REF!</definedName>
    <definedName name="a001p">#REF!</definedName>
    <definedName name="a002e" localSheetId="7">#REF!</definedName>
    <definedName name="a002e">#REF!</definedName>
    <definedName name="a002i" localSheetId="7">#REF!</definedName>
    <definedName name="a002i">#REF!</definedName>
    <definedName name="a002p" localSheetId="7">#REF!</definedName>
    <definedName name="a002p">#REF!</definedName>
    <definedName name="a003e" localSheetId="7">#REF!</definedName>
    <definedName name="a003e">#REF!</definedName>
    <definedName name="a003i" localSheetId="7">#REF!</definedName>
    <definedName name="a003i">#REF!</definedName>
    <definedName name="a003p" localSheetId="7">#REF!</definedName>
    <definedName name="a003p">#REF!</definedName>
    <definedName name="a004e" localSheetId="7">#REF!</definedName>
    <definedName name="a004e">#REF!</definedName>
    <definedName name="a004i" localSheetId="7">#REF!</definedName>
    <definedName name="a004i">#REF!</definedName>
    <definedName name="a004p" localSheetId="7">#REF!</definedName>
    <definedName name="a004p">#REF!</definedName>
    <definedName name="a005e" localSheetId="7">#REF!</definedName>
    <definedName name="a005e">#REF!</definedName>
    <definedName name="a005i" localSheetId="7">#REF!</definedName>
    <definedName name="a005i">#REF!</definedName>
    <definedName name="a005p" localSheetId="7">#REF!</definedName>
    <definedName name="a005p">#REF!</definedName>
    <definedName name="a007e" localSheetId="7">#REF!</definedName>
    <definedName name="a007e">#REF!</definedName>
    <definedName name="a007i" localSheetId="7">#REF!</definedName>
    <definedName name="a007i">#REF!</definedName>
    <definedName name="a007p" localSheetId="7">#REF!</definedName>
    <definedName name="a007p">#REF!</definedName>
    <definedName name="a009e" localSheetId="7">#REF!</definedName>
    <definedName name="a009e">#REF!</definedName>
    <definedName name="a009i" localSheetId="7">#REF!</definedName>
    <definedName name="a009i">#REF!</definedName>
    <definedName name="a009p" localSheetId="7">#REF!</definedName>
    <definedName name="a009p">#REF!</definedName>
    <definedName name="a010200a" localSheetId="7">#REF!</definedName>
    <definedName name="a010200a">#REF!</definedName>
    <definedName name="a010e" localSheetId="7">#REF!</definedName>
    <definedName name="a010e">#REF!</definedName>
    <definedName name="a010i" localSheetId="7">#REF!</definedName>
    <definedName name="a010i">#REF!</definedName>
    <definedName name="a010p" localSheetId="7">#REF!</definedName>
    <definedName name="a010p">#REF!</definedName>
    <definedName name="a011290a" localSheetId="7">#REF!</definedName>
    <definedName name="a011290a">#REF!</definedName>
    <definedName name="a011291a" localSheetId="7">#REF!</definedName>
    <definedName name="a011291a">#REF!</definedName>
    <definedName name="a011e" localSheetId="7">#REF!</definedName>
    <definedName name="a011e">#REF!</definedName>
    <definedName name="a011i" localSheetId="7">#REF!</definedName>
    <definedName name="a011i">#REF!</definedName>
    <definedName name="a011p" localSheetId="7">#REF!</definedName>
    <definedName name="a011p">#REF!</definedName>
    <definedName name="a012e" localSheetId="7">#REF!</definedName>
    <definedName name="a012e">#REF!</definedName>
    <definedName name="a012i" localSheetId="7">#REF!</definedName>
    <definedName name="a012i">#REF!</definedName>
    <definedName name="a012p" localSheetId="7">#REF!</definedName>
    <definedName name="a012p">#REF!</definedName>
    <definedName name="a013e" localSheetId="7">#REF!</definedName>
    <definedName name="a013e">#REF!</definedName>
    <definedName name="a013i" localSheetId="7">#REF!</definedName>
    <definedName name="a013i">#REF!</definedName>
    <definedName name="a013p" localSheetId="7">#REF!</definedName>
    <definedName name="a013p">#REF!</definedName>
    <definedName name="a014e" localSheetId="7">#REF!</definedName>
    <definedName name="a014e">#REF!</definedName>
    <definedName name="a014p" localSheetId="7">#REF!</definedName>
    <definedName name="a014p">#REF!</definedName>
    <definedName name="a016e" localSheetId="7">#REF!</definedName>
    <definedName name="a016e">#REF!</definedName>
    <definedName name="a016p" localSheetId="7">#REF!</definedName>
    <definedName name="a016p">#REF!</definedName>
    <definedName name="a017e" localSheetId="7">#REF!</definedName>
    <definedName name="a017e">#REF!</definedName>
    <definedName name="a017p" localSheetId="7">#REF!</definedName>
    <definedName name="a017p">#REF!</definedName>
    <definedName name="a018e" localSheetId="7">#REF!</definedName>
    <definedName name="a018e">#REF!</definedName>
    <definedName name="a018p" localSheetId="7">#REF!</definedName>
    <definedName name="a018p">#REF!</definedName>
    <definedName name="a019e" localSheetId="7">#REF!</definedName>
    <definedName name="a019e">#REF!</definedName>
    <definedName name="a019p" localSheetId="7">#REF!</definedName>
    <definedName name="a019p">#REF!</definedName>
    <definedName name="a020170a" localSheetId="7">#REF!</definedName>
    <definedName name="a020170a">#REF!</definedName>
    <definedName name="a020270a" localSheetId="7">#REF!</definedName>
    <definedName name="a020270a">#REF!</definedName>
    <definedName name="a020e" localSheetId="7">#REF!</definedName>
    <definedName name="a020e">#REF!</definedName>
    <definedName name="a020p" localSheetId="7">#REF!</definedName>
    <definedName name="a020p">#REF!</definedName>
    <definedName name="a021e" localSheetId="7">#REF!</definedName>
    <definedName name="a021e">#REF!</definedName>
    <definedName name="a021p" localSheetId="7">#REF!</definedName>
    <definedName name="a021p">#REF!</definedName>
    <definedName name="a022e" localSheetId="7">#REF!</definedName>
    <definedName name="a022e">#REF!</definedName>
    <definedName name="a022i" localSheetId="7">#REF!</definedName>
    <definedName name="a022i">#REF!</definedName>
    <definedName name="a022p" localSheetId="7">#REF!</definedName>
    <definedName name="a022p">#REF!</definedName>
    <definedName name="a023e" localSheetId="7">#REF!</definedName>
    <definedName name="a023e">#REF!</definedName>
    <definedName name="a023p" localSheetId="7">#REF!</definedName>
    <definedName name="a023p">#REF!</definedName>
    <definedName name="a024e" localSheetId="7">#REF!</definedName>
    <definedName name="a024e">#REF!</definedName>
    <definedName name="a024i" localSheetId="7">#REF!</definedName>
    <definedName name="a024i">#REF!</definedName>
    <definedName name="a024p" localSheetId="7">#REF!</definedName>
    <definedName name="a024p">#REF!</definedName>
    <definedName name="a025e" localSheetId="7">#REF!</definedName>
    <definedName name="a025e">#REF!</definedName>
    <definedName name="a025p" localSheetId="7">#REF!</definedName>
    <definedName name="a025p">#REF!</definedName>
    <definedName name="a026e" localSheetId="7">#REF!</definedName>
    <definedName name="a026e">#REF!</definedName>
    <definedName name="a026p" localSheetId="7">#REF!</definedName>
    <definedName name="a026p">#REF!</definedName>
    <definedName name="a027e" localSheetId="7">#REF!</definedName>
    <definedName name="a027e">#REF!</definedName>
    <definedName name="a027p" localSheetId="7">#REF!</definedName>
    <definedName name="a027p">#REF!</definedName>
    <definedName name="a028e" localSheetId="7">#REF!</definedName>
    <definedName name="a028e">#REF!</definedName>
    <definedName name="a028p" localSheetId="7">#REF!</definedName>
    <definedName name="a028p">#REF!</definedName>
    <definedName name="a029e" localSheetId="7">#REF!</definedName>
    <definedName name="a029e">#REF!</definedName>
    <definedName name="a029p" localSheetId="7">#REF!</definedName>
    <definedName name="a029p">#REF!</definedName>
    <definedName name="a030100a" localSheetId="7">#REF!</definedName>
    <definedName name="a030100a">#REF!</definedName>
    <definedName name="a030200a" localSheetId="7">#REF!</definedName>
    <definedName name="a030200a">#REF!</definedName>
    <definedName name="a030300a" localSheetId="7">#REF!</definedName>
    <definedName name="a030300a">#REF!</definedName>
    <definedName name="a030e" localSheetId="7">#REF!</definedName>
    <definedName name="a030e">#REF!</definedName>
    <definedName name="a030p" localSheetId="7">#REF!</definedName>
    <definedName name="a030p">#REF!</definedName>
    <definedName name="a031e" localSheetId="7">#REF!</definedName>
    <definedName name="a031e">#REF!</definedName>
    <definedName name="a031p" localSheetId="7">#REF!</definedName>
    <definedName name="a031p">#REF!</definedName>
    <definedName name="a032e" localSheetId="7">#REF!</definedName>
    <definedName name="a032e">#REF!</definedName>
    <definedName name="a032i" localSheetId="7">#REF!</definedName>
    <definedName name="a032i">#REF!</definedName>
    <definedName name="a032p" localSheetId="7">#REF!</definedName>
    <definedName name="a032p">#REF!</definedName>
    <definedName name="a033e" localSheetId="7">#REF!</definedName>
    <definedName name="a033e">#REF!</definedName>
    <definedName name="a033i" localSheetId="7">#REF!</definedName>
    <definedName name="a033i">#REF!</definedName>
    <definedName name="a033p" localSheetId="7">#REF!</definedName>
    <definedName name="a033p">#REF!</definedName>
    <definedName name="a036e" localSheetId="7">#REF!</definedName>
    <definedName name="a036e">#REF!</definedName>
    <definedName name="a036p" localSheetId="7">#REF!</definedName>
    <definedName name="a036p">#REF!</definedName>
    <definedName name="a037e" localSheetId="7">#REF!</definedName>
    <definedName name="a037e">#REF!</definedName>
    <definedName name="a037p" localSheetId="7">#REF!</definedName>
    <definedName name="a037p">#REF!</definedName>
    <definedName name="a038e" localSheetId="7">#REF!</definedName>
    <definedName name="a038e">#REF!</definedName>
    <definedName name="a038p" localSheetId="7">#REF!</definedName>
    <definedName name="a038p">#REF!</definedName>
    <definedName name="a041e" localSheetId="7">#REF!</definedName>
    <definedName name="a041e">#REF!</definedName>
    <definedName name="a041p" localSheetId="7">#REF!</definedName>
    <definedName name="a041p">#REF!</definedName>
    <definedName name="a057e" localSheetId="7">#REF!</definedName>
    <definedName name="a057e">#REF!</definedName>
    <definedName name="a057p" localSheetId="7">#REF!</definedName>
    <definedName name="a057p">#REF!</definedName>
    <definedName name="a059e" localSheetId="7">#REF!</definedName>
    <definedName name="a059e">#REF!</definedName>
    <definedName name="a059p" localSheetId="7">#REF!</definedName>
    <definedName name="a059p">#REF!</definedName>
    <definedName name="a063e" localSheetId="7">#REF!</definedName>
    <definedName name="a063e">#REF!</definedName>
    <definedName name="a063p" localSheetId="7">#REF!</definedName>
    <definedName name="a063p">#REF!</definedName>
    <definedName name="a065e" localSheetId="7">#REF!</definedName>
    <definedName name="a065e">#REF!</definedName>
    <definedName name="a065p" localSheetId="7">#REF!</definedName>
    <definedName name="a065p">#REF!</definedName>
    <definedName name="a067e" localSheetId="7">#REF!</definedName>
    <definedName name="a067e">#REF!</definedName>
    <definedName name="a067p" localSheetId="7">#REF!</definedName>
    <definedName name="a067p">#REF!</definedName>
    <definedName name="a070e" localSheetId="7">#REF!</definedName>
    <definedName name="a070e">#REF!</definedName>
    <definedName name="a070p" localSheetId="7">#REF!</definedName>
    <definedName name="a070p">#REF!</definedName>
    <definedName name="a071600a" localSheetId="7">#REF!</definedName>
    <definedName name="a071600a">#REF!</definedName>
    <definedName name="a071700a" localSheetId="7">#REF!</definedName>
    <definedName name="a071700a">#REF!</definedName>
    <definedName name="a073e" localSheetId="7">#REF!</definedName>
    <definedName name="a073e">#REF!</definedName>
    <definedName name="a073p" localSheetId="7">#REF!</definedName>
    <definedName name="a073p">#REF!</definedName>
    <definedName name="a075e" localSheetId="7">#REF!</definedName>
    <definedName name="a075e">#REF!</definedName>
    <definedName name="a075p" localSheetId="7">#REF!</definedName>
    <definedName name="a075p">#REF!</definedName>
    <definedName name="a083e" localSheetId="7">#REF!</definedName>
    <definedName name="a083e">#REF!</definedName>
    <definedName name="a083p" localSheetId="7">#REF!</definedName>
    <definedName name="a083p">#REF!</definedName>
    <definedName name="a084e" localSheetId="7">#REF!</definedName>
    <definedName name="a084e">#REF!</definedName>
    <definedName name="a084p" localSheetId="7">#REF!</definedName>
    <definedName name="a084p">#REF!</definedName>
    <definedName name="a086e" localSheetId="7">#REF!</definedName>
    <definedName name="a086e">#REF!</definedName>
    <definedName name="a086i" localSheetId="7">#REF!</definedName>
    <definedName name="a086i">#REF!</definedName>
    <definedName name="a086p" localSheetId="7">#REF!</definedName>
    <definedName name="a086p">#REF!</definedName>
    <definedName name="a087e" localSheetId="7">#REF!</definedName>
    <definedName name="a087e">#REF!</definedName>
    <definedName name="a087p" localSheetId="7">#REF!</definedName>
    <definedName name="a087p">#REF!</definedName>
    <definedName name="a088e" localSheetId="7">#REF!</definedName>
    <definedName name="a088e">#REF!</definedName>
    <definedName name="a088p" localSheetId="7">#REF!</definedName>
    <definedName name="a088p">#REF!</definedName>
    <definedName name="a089e" localSheetId="7">#REF!</definedName>
    <definedName name="a089e">#REF!</definedName>
    <definedName name="a089p" localSheetId="7">#REF!</definedName>
    <definedName name="a089p">#REF!</definedName>
    <definedName name="a090101a" localSheetId="7">#REF!</definedName>
    <definedName name="a090101a">#REF!</definedName>
    <definedName name="a090151a" localSheetId="7">#REF!</definedName>
    <definedName name="a090151a">#REF!</definedName>
    <definedName name="a090201a" localSheetId="7">#REF!</definedName>
    <definedName name="a090201a">#REF!</definedName>
    <definedName name="a090251a" localSheetId="7">#REF!</definedName>
    <definedName name="a090251a">#REF!</definedName>
    <definedName name="a090301a" localSheetId="7">#REF!</definedName>
    <definedName name="a090301a">#REF!</definedName>
    <definedName name="a090351a" localSheetId="7">#REF!</definedName>
    <definedName name="a090351a">#REF!</definedName>
    <definedName name="a090401a" localSheetId="7">#REF!</definedName>
    <definedName name="a090401a">#REF!</definedName>
    <definedName name="a090451a" localSheetId="7">#REF!</definedName>
    <definedName name="a090451a">#REF!</definedName>
    <definedName name="a090501a" localSheetId="7">#REF!</definedName>
    <definedName name="a090501a">#REF!</definedName>
    <definedName name="a090551a" localSheetId="7">#REF!</definedName>
    <definedName name="a090551a">#REF!</definedName>
    <definedName name="a090601a" localSheetId="7">#REF!</definedName>
    <definedName name="a090601a">#REF!</definedName>
    <definedName name="a090651a" localSheetId="7">#REF!</definedName>
    <definedName name="a090651a">#REF!</definedName>
    <definedName name="a090701a" localSheetId="7">#REF!</definedName>
    <definedName name="a090701a">#REF!</definedName>
    <definedName name="a090751a" localSheetId="7">#REF!</definedName>
    <definedName name="a090751a">#REF!</definedName>
    <definedName name="a090801a" localSheetId="7">#REF!</definedName>
    <definedName name="a090801a">#REF!</definedName>
    <definedName name="a090851a" localSheetId="7">#REF!</definedName>
    <definedName name="a090851a">#REF!</definedName>
    <definedName name="a090901a" localSheetId="7">#REF!</definedName>
    <definedName name="a090901a">#REF!</definedName>
    <definedName name="a090951a" localSheetId="7">#REF!</definedName>
    <definedName name="a090951a">#REF!</definedName>
    <definedName name="a090e" localSheetId="7">#REF!</definedName>
    <definedName name="a090e">#REF!</definedName>
    <definedName name="a090p" localSheetId="7">#REF!</definedName>
    <definedName name="a090p">#REF!</definedName>
    <definedName name="a091001a" localSheetId="7">#REF!</definedName>
    <definedName name="a091001a">#REF!</definedName>
    <definedName name="a091051a" localSheetId="7">#REF!</definedName>
    <definedName name="a091051a">#REF!</definedName>
    <definedName name="a091101a" localSheetId="7">#REF!</definedName>
    <definedName name="a091101a">#REF!</definedName>
    <definedName name="a091151a" localSheetId="7">#REF!</definedName>
    <definedName name="a091151a">#REF!</definedName>
    <definedName name="a091201a" localSheetId="7">#REF!</definedName>
    <definedName name="a091201a">#REF!</definedName>
    <definedName name="a091251a" localSheetId="7">#REF!</definedName>
    <definedName name="a091251a">#REF!</definedName>
    <definedName name="a091301a" localSheetId="7">#REF!</definedName>
    <definedName name="a091301a">#REF!</definedName>
    <definedName name="a091351a" localSheetId="7">#REF!</definedName>
    <definedName name="a091351a">#REF!</definedName>
    <definedName name="a091e" localSheetId="7">#REF!</definedName>
    <definedName name="a091e">#REF!</definedName>
    <definedName name="a091p" localSheetId="7">#REF!</definedName>
    <definedName name="a091p">#REF!</definedName>
    <definedName name="a092e" localSheetId="7">#REF!</definedName>
    <definedName name="a092e">#REF!</definedName>
    <definedName name="a092p" localSheetId="7">#REF!</definedName>
    <definedName name="a092p">#REF!</definedName>
    <definedName name="a093e" localSheetId="7">#REF!</definedName>
    <definedName name="a093e">#REF!</definedName>
    <definedName name="a093p" localSheetId="7">#REF!</definedName>
    <definedName name="a093p">#REF!</definedName>
    <definedName name="a094e" localSheetId="7">#REF!</definedName>
    <definedName name="a094e">#REF!</definedName>
    <definedName name="a094p" localSheetId="7">#REF!</definedName>
    <definedName name="a094p">#REF!</definedName>
    <definedName name="a095e" localSheetId="7">#REF!</definedName>
    <definedName name="a095e">#REF!</definedName>
    <definedName name="a095p" localSheetId="7">#REF!</definedName>
    <definedName name="a095p">#REF!</definedName>
    <definedName name="a096100a" localSheetId="7">#REF!</definedName>
    <definedName name="a096100a">#REF!</definedName>
    <definedName name="a096200a" localSheetId="7">#REF!</definedName>
    <definedName name="a096200a">#REF!</definedName>
    <definedName name="a096300a" localSheetId="7">#REF!</definedName>
    <definedName name="a096300a">#REF!</definedName>
    <definedName name="a096400a" localSheetId="7">#REF!</definedName>
    <definedName name="a096400a">#REF!</definedName>
    <definedName name="a096e" localSheetId="7">#REF!</definedName>
    <definedName name="a096e">#REF!</definedName>
    <definedName name="a096p" localSheetId="7">#REF!</definedName>
    <definedName name="a096p">#REF!</definedName>
    <definedName name="a097e" localSheetId="7">#REF!</definedName>
    <definedName name="a097e">#REF!</definedName>
    <definedName name="a097p" localSheetId="7">#REF!</definedName>
    <definedName name="a097p">#REF!</definedName>
    <definedName name="a098e" localSheetId="7">#REF!</definedName>
    <definedName name="a098e">#REF!</definedName>
    <definedName name="a098i" localSheetId="7">#REF!</definedName>
    <definedName name="a098i">#REF!</definedName>
    <definedName name="a098p" localSheetId="7">#REF!</definedName>
    <definedName name="a098p">#REF!</definedName>
    <definedName name="a099906a" localSheetId="7">#REF!</definedName>
    <definedName name="a099906a">#REF!</definedName>
    <definedName name="a099e" localSheetId="7">#REF!</definedName>
    <definedName name="a099e">#REF!</definedName>
    <definedName name="a099p" localSheetId="7">#REF!</definedName>
    <definedName name="a099p">#REF!</definedName>
    <definedName name="a100e" localSheetId="7">#REF!</definedName>
    <definedName name="a100e">#REF!</definedName>
    <definedName name="a100i" localSheetId="7">#REF!</definedName>
    <definedName name="a100i">#REF!</definedName>
    <definedName name="a100p" localSheetId="7">#REF!</definedName>
    <definedName name="a100p">#REF!</definedName>
    <definedName name="a101e" localSheetId="7">#REF!</definedName>
    <definedName name="a101e">#REF!</definedName>
    <definedName name="a101p" localSheetId="7">#REF!</definedName>
    <definedName name="a101p">#REF!</definedName>
    <definedName name="a102e" localSheetId="7">#REF!</definedName>
    <definedName name="a102e">#REF!</definedName>
    <definedName name="a102p" localSheetId="7">#REF!</definedName>
    <definedName name="a102p">#REF!</definedName>
    <definedName name="a103e" localSheetId="7">#REF!</definedName>
    <definedName name="a103e">#REF!</definedName>
    <definedName name="a103p" localSheetId="7">#REF!</definedName>
    <definedName name="a103p">#REF!</definedName>
    <definedName name="a105e" localSheetId="7">#REF!</definedName>
    <definedName name="a105e">#REF!</definedName>
    <definedName name="a105p" localSheetId="7">#REF!</definedName>
    <definedName name="a105p">#REF!</definedName>
    <definedName name="a108e" localSheetId="7">#REF!</definedName>
    <definedName name="a108e">#REF!</definedName>
    <definedName name="a108p" localSheetId="7">#REF!</definedName>
    <definedName name="a108p">#REF!</definedName>
    <definedName name="a109e" localSheetId="7">#REF!</definedName>
    <definedName name="a109e">#REF!</definedName>
    <definedName name="a109p" localSheetId="7">#REF!</definedName>
    <definedName name="a109p">#REF!</definedName>
    <definedName name="a110001a" localSheetId="7">#REF!</definedName>
    <definedName name="a110001a">#REF!</definedName>
    <definedName name="a110002a" localSheetId="7">#REF!</definedName>
    <definedName name="a110002a">#REF!</definedName>
    <definedName name="a110501a" localSheetId="7">#REF!</definedName>
    <definedName name="a110501a">#REF!</definedName>
    <definedName name="a110502a" localSheetId="7">#REF!</definedName>
    <definedName name="a110502a">#REF!</definedName>
    <definedName name="a110e" localSheetId="7">#REF!</definedName>
    <definedName name="a110e">#REF!</definedName>
    <definedName name="a110p" localSheetId="7">#REF!</definedName>
    <definedName name="a110p">#REF!</definedName>
    <definedName name="a111100a" localSheetId="7">#REF!</definedName>
    <definedName name="a111100a">#REF!</definedName>
    <definedName name="a111101a" localSheetId="7">#REF!</definedName>
    <definedName name="a111101a">#REF!</definedName>
    <definedName name="a112001a" localSheetId="7">#REF!</definedName>
    <definedName name="a112001a">#REF!</definedName>
    <definedName name="a115001a" localSheetId="7">#REF!</definedName>
    <definedName name="a115001a">#REF!</definedName>
    <definedName name="a115002a" localSheetId="7">#REF!</definedName>
    <definedName name="a115002a">#REF!</definedName>
    <definedName name="a115501a" localSheetId="7">#REF!</definedName>
    <definedName name="a115501a">#REF!</definedName>
    <definedName name="a115551a" localSheetId="7">#REF!</definedName>
    <definedName name="a115551a">#REF!</definedName>
    <definedName name="a117001a" localSheetId="7">#REF!</definedName>
    <definedName name="a117001a">#REF!</definedName>
    <definedName name="a117002a" localSheetId="7">#REF!</definedName>
    <definedName name="a117002a">#REF!</definedName>
    <definedName name="a117003a" localSheetId="7">#REF!</definedName>
    <definedName name="a117003a">#REF!</definedName>
    <definedName name="a120001a" localSheetId="7">#REF!</definedName>
    <definedName name="a120001a">#REF!</definedName>
    <definedName name="a120002a" localSheetId="7">#REF!</definedName>
    <definedName name="a120002a">#REF!</definedName>
    <definedName name="a120004a" localSheetId="7">#REF!</definedName>
    <definedName name="a120004a">#REF!</definedName>
    <definedName name="a139002a" localSheetId="7">#REF!</definedName>
    <definedName name="a139002a">#REF!</definedName>
    <definedName name="a139003a" localSheetId="7">#REF!</definedName>
    <definedName name="a139003a">#REF!</definedName>
    <definedName name="a139052a" localSheetId="7">#REF!</definedName>
    <definedName name="a139052a">#REF!</definedName>
    <definedName name="a139053a" localSheetId="7">#REF!</definedName>
    <definedName name="a139053a">#REF!</definedName>
    <definedName name="a139102a" localSheetId="7">#REF!</definedName>
    <definedName name="a139102a">#REF!</definedName>
    <definedName name="a139152a" localSheetId="7">#REF!</definedName>
    <definedName name="a139152a">#REF!</definedName>
    <definedName name="a139501a" localSheetId="7">#REF!</definedName>
    <definedName name="a139501a">#REF!</definedName>
    <definedName name="a139502a" localSheetId="7">#REF!</definedName>
    <definedName name="a139502a">#REF!</definedName>
    <definedName name="a139551a" localSheetId="7">#REF!</definedName>
    <definedName name="a139551a">#REF!</definedName>
    <definedName name="a139552a" localSheetId="7">#REF!</definedName>
    <definedName name="a139552a">#REF!</definedName>
    <definedName name="a139601a" localSheetId="7">#REF!</definedName>
    <definedName name="a139601a">#REF!</definedName>
    <definedName name="a139602a" localSheetId="7">#REF!</definedName>
    <definedName name="a139602a">#REF!</definedName>
    <definedName name="a139702a" localSheetId="7">#REF!</definedName>
    <definedName name="a139702a">#REF!</definedName>
    <definedName name="a139752a" localSheetId="7">#REF!</definedName>
    <definedName name="a139752a">#REF!</definedName>
    <definedName name="a139802a" localSheetId="7">#REF!</definedName>
    <definedName name="a139802a">#REF!</definedName>
    <definedName name="a139852a" localSheetId="7">#REF!</definedName>
    <definedName name="a139852a">#REF!</definedName>
    <definedName name="a140101a" localSheetId="7">#REF!</definedName>
    <definedName name="a140101a">#REF!</definedName>
    <definedName name="a140201a" localSheetId="7">#REF!</definedName>
    <definedName name="a140201a">#REF!</definedName>
    <definedName name="a140301a" localSheetId="7">#REF!</definedName>
    <definedName name="a140301a">#REF!</definedName>
    <definedName name="a140401a" localSheetId="7">#REF!</definedName>
    <definedName name="a140401a">#REF!</definedName>
    <definedName name="a140701a" localSheetId="7">#REF!</definedName>
    <definedName name="a140701a">#REF!</definedName>
    <definedName name="a140751a" localSheetId="7">#REF!</definedName>
    <definedName name="a140751a">#REF!</definedName>
    <definedName name="a140801a" localSheetId="7">#REF!</definedName>
    <definedName name="a140801a">#REF!</definedName>
    <definedName name="a140851a" localSheetId="7">#REF!</definedName>
    <definedName name="a140851a">#REF!</definedName>
    <definedName name="a141001a" localSheetId="7">#REF!</definedName>
    <definedName name="a141001a">#REF!</definedName>
    <definedName name="a141051a" localSheetId="7">#REF!</definedName>
    <definedName name="a141051a">#REF!</definedName>
    <definedName name="a141201a" localSheetId="7">#REF!</definedName>
    <definedName name="a141201a">#REF!</definedName>
    <definedName name="a141251a" localSheetId="7">#REF!</definedName>
    <definedName name="a141251a">#REF!</definedName>
    <definedName name="a141501a" localSheetId="7">#REF!</definedName>
    <definedName name="a141501a">#REF!</definedName>
    <definedName name="a141551a" localSheetId="7">#REF!</definedName>
    <definedName name="a141551a">#REF!</definedName>
    <definedName name="a141801a" localSheetId="7">#REF!</definedName>
    <definedName name="a141801a">#REF!</definedName>
    <definedName name="a141851a" localSheetId="7">#REF!</definedName>
    <definedName name="a141851a">#REF!</definedName>
    <definedName name="a142201a" localSheetId="7">#REF!</definedName>
    <definedName name="a142201a">#REF!</definedName>
    <definedName name="a142251a" localSheetId="7">#REF!</definedName>
    <definedName name="a142251a">#REF!</definedName>
    <definedName name="a142300a" localSheetId="7">#REF!</definedName>
    <definedName name="a142300a">#REF!</definedName>
    <definedName name="a142350a" localSheetId="7">#REF!</definedName>
    <definedName name="a142350a">#REF!</definedName>
    <definedName name="a142400a" localSheetId="7">#REF!</definedName>
    <definedName name="a142400a">#REF!</definedName>
    <definedName name="a142450a" localSheetId="7">#REF!</definedName>
    <definedName name="a142450a">#REF!</definedName>
    <definedName name="a145001a" localSheetId="7">#REF!</definedName>
    <definedName name="a145001a">#REF!</definedName>
    <definedName name="a151210a" localSheetId="7">#REF!</definedName>
    <definedName name="a151210a">#REF!</definedName>
    <definedName name="a151260a" localSheetId="7">#REF!</definedName>
    <definedName name="a151260a">#REF!</definedName>
    <definedName name="a151510a" localSheetId="7">#REF!</definedName>
    <definedName name="a151510a">#REF!</definedName>
    <definedName name="a151560a" localSheetId="7">#REF!</definedName>
    <definedName name="a151560a">#REF!</definedName>
    <definedName name="a158001a" localSheetId="7">#REF!</definedName>
    <definedName name="a158001a">#REF!</definedName>
    <definedName name="a158002a" localSheetId="7">#REF!</definedName>
    <definedName name="a158002a">#REF!</definedName>
    <definedName name="a158003a" localSheetId="7">#REF!</definedName>
    <definedName name="a158003a">#REF!</definedName>
    <definedName name="a160301a" localSheetId="7">#REF!</definedName>
    <definedName name="a160301a">#REF!</definedName>
    <definedName name="a160351a" localSheetId="7">#REF!</definedName>
    <definedName name="a160351a">#REF!</definedName>
    <definedName name="a160401a" localSheetId="7">#REF!</definedName>
    <definedName name="a160401a">#REF!</definedName>
    <definedName name="a160451a" localSheetId="7">#REF!</definedName>
    <definedName name="a160451a">#REF!</definedName>
    <definedName name="a160601a" localSheetId="7">#REF!</definedName>
    <definedName name="a160601a">#REF!</definedName>
    <definedName name="a160651a" localSheetId="7">#REF!</definedName>
    <definedName name="a160651a">#REF!</definedName>
    <definedName name="a162001a" localSheetId="7">#REF!</definedName>
    <definedName name="a162001a">#REF!</definedName>
    <definedName name="a165300a" localSheetId="7">#REF!</definedName>
    <definedName name="a165300a">#REF!</definedName>
    <definedName name="a165350a" localSheetId="7">#REF!</definedName>
    <definedName name="a165350a">#REF!</definedName>
    <definedName name="a165400a" localSheetId="7">#REF!</definedName>
    <definedName name="a165400a">#REF!</definedName>
    <definedName name="a165450a" localSheetId="7">#REF!</definedName>
    <definedName name="a165450a">#REF!</definedName>
    <definedName name="a165600a" localSheetId="7">#REF!</definedName>
    <definedName name="a165600a">#REF!</definedName>
    <definedName name="a165650a" localSheetId="7">#REF!</definedName>
    <definedName name="a165650a">#REF!</definedName>
    <definedName name="a165700a" localSheetId="7">#REF!</definedName>
    <definedName name="a165700a">#REF!</definedName>
    <definedName name="a165750a" localSheetId="7">#REF!</definedName>
    <definedName name="a165750a">#REF!</definedName>
    <definedName name="a170000a" localSheetId="7">#REF!</definedName>
    <definedName name="a170000a">#REF!</definedName>
    <definedName name="a170050a" localSheetId="7">#REF!</definedName>
    <definedName name="a170050a">#REF!</definedName>
    <definedName name="a172000a" localSheetId="7">#REF!</definedName>
    <definedName name="a172000a">#REF!</definedName>
    <definedName name="a172001a" localSheetId="7">#REF!</definedName>
    <definedName name="a172001a">#REF!</definedName>
    <definedName name="a172002a" localSheetId="7">#REF!</definedName>
    <definedName name="a172002a">#REF!</definedName>
    <definedName name="a172050a" localSheetId="7">#REF!</definedName>
    <definedName name="a172050a">#REF!</definedName>
    <definedName name="a172051a" localSheetId="7">#REF!</definedName>
    <definedName name="a172051a">#REF!</definedName>
    <definedName name="a172052a" localSheetId="7">#REF!</definedName>
    <definedName name="a172052a">#REF!</definedName>
    <definedName name="a172501a" localSheetId="7">#REF!</definedName>
    <definedName name="a172501a">#REF!</definedName>
    <definedName name="a172551a" localSheetId="7">#REF!</definedName>
    <definedName name="a172551a">#REF!</definedName>
    <definedName name="a173000a" localSheetId="7">#REF!</definedName>
    <definedName name="a173000a">#REF!</definedName>
    <definedName name="a173001a" localSheetId="7">#REF!</definedName>
    <definedName name="a173001a">#REF!</definedName>
    <definedName name="a173002a" localSheetId="7">#REF!</definedName>
    <definedName name="a173002a">#REF!</definedName>
    <definedName name="a173050a" localSheetId="7">#REF!</definedName>
    <definedName name="a173050a">#REF!</definedName>
    <definedName name="a173051a" localSheetId="7">#REF!</definedName>
    <definedName name="a173051a">#REF!</definedName>
    <definedName name="a173052a" localSheetId="7">#REF!</definedName>
    <definedName name="a173052a">#REF!</definedName>
    <definedName name="a173501a" localSheetId="7">#REF!</definedName>
    <definedName name="a173501a">#REF!</definedName>
    <definedName name="a173502a" localSheetId="7">#REF!</definedName>
    <definedName name="a173502a">#REF!</definedName>
    <definedName name="a173551a" localSheetId="7">#REF!</definedName>
    <definedName name="a173551a">#REF!</definedName>
    <definedName name="a173552a" localSheetId="7">#REF!</definedName>
    <definedName name="a173552a">#REF!</definedName>
    <definedName name="a173901a" localSheetId="7">#REF!</definedName>
    <definedName name="a173901a">#REF!</definedName>
    <definedName name="a173951a" localSheetId="7">#REF!</definedName>
    <definedName name="a173951a">#REF!</definedName>
    <definedName name="a174001a" localSheetId="7">#REF!</definedName>
    <definedName name="a174001a">#REF!</definedName>
    <definedName name="a174051a" localSheetId="7">#REF!</definedName>
    <definedName name="a174051a">#REF!</definedName>
    <definedName name="a174101a" localSheetId="7">#REF!</definedName>
    <definedName name="a174101a">#REF!</definedName>
    <definedName name="a174151a" localSheetId="7">#REF!</definedName>
    <definedName name="a174151a">#REF!</definedName>
    <definedName name="a174501a" localSheetId="7">#REF!</definedName>
    <definedName name="a174501a">#REF!</definedName>
    <definedName name="a174551a" localSheetId="7">#REF!</definedName>
    <definedName name="a174551a">#REF!</definedName>
    <definedName name="a174601a" localSheetId="7">#REF!</definedName>
    <definedName name="a174601a">#REF!</definedName>
    <definedName name="a174651a" localSheetId="7">#REF!</definedName>
    <definedName name="a174651a">#REF!</definedName>
    <definedName name="a174701a" localSheetId="7">#REF!</definedName>
    <definedName name="a174701a">#REF!</definedName>
    <definedName name="a174751a" localSheetId="7">#REF!</definedName>
    <definedName name="a174751a">#REF!</definedName>
    <definedName name="a175101a" localSheetId="7">#REF!</definedName>
    <definedName name="a175101a">#REF!</definedName>
    <definedName name="a175151a" localSheetId="7">#REF!</definedName>
    <definedName name="a175151a">#REF!</definedName>
    <definedName name="a175201a" localSheetId="7">#REF!</definedName>
    <definedName name="a175201a">#REF!</definedName>
    <definedName name="a175251a" localSheetId="7">#REF!</definedName>
    <definedName name="a175251a">#REF!</definedName>
    <definedName name="a175301a" localSheetId="7">#REF!</definedName>
    <definedName name="a175301a">#REF!</definedName>
    <definedName name="a175351a" localSheetId="7">#REF!</definedName>
    <definedName name="a175351a">#REF!</definedName>
    <definedName name="a175501a" localSheetId="7">#REF!</definedName>
    <definedName name="a175501a">#REF!</definedName>
    <definedName name="a175551a" localSheetId="7">#REF!</definedName>
    <definedName name="a175551a">#REF!</definedName>
    <definedName name="a176001a" localSheetId="7">#REF!</definedName>
    <definedName name="a176001a">#REF!</definedName>
    <definedName name="a176051a" localSheetId="7">#REF!</definedName>
    <definedName name="a176051a">#REF!</definedName>
    <definedName name="a176501a" localSheetId="7">#REF!</definedName>
    <definedName name="a176501a">#REF!</definedName>
    <definedName name="a176551a" localSheetId="7">#REF!</definedName>
    <definedName name="a176551a">#REF!</definedName>
    <definedName name="a177001a" localSheetId="7">#REF!</definedName>
    <definedName name="a177001a">#REF!</definedName>
    <definedName name="a177051a" localSheetId="7">#REF!</definedName>
    <definedName name="a177051a">#REF!</definedName>
    <definedName name="a177501a" localSheetId="7">#REF!</definedName>
    <definedName name="a177501a">#REF!</definedName>
    <definedName name="a177551a" localSheetId="7">#REF!</definedName>
    <definedName name="a177551a">#REF!</definedName>
    <definedName name="a178001a" localSheetId="7">#REF!</definedName>
    <definedName name="a178001a">#REF!</definedName>
    <definedName name="a179001a" localSheetId="7">#REF!</definedName>
    <definedName name="a179001a">#REF!</definedName>
    <definedName name="a179002a" localSheetId="7">#REF!</definedName>
    <definedName name="a179002a">#REF!</definedName>
    <definedName name="a180001a" localSheetId="7">#REF!</definedName>
    <definedName name="a180001a">#REF!</definedName>
    <definedName name="a181001a" localSheetId="7">#REF!</definedName>
    <definedName name="a181001a">#REF!</definedName>
    <definedName name="a185001a" localSheetId="7">#REF!</definedName>
    <definedName name="a185001a">#REF!</definedName>
    <definedName name="a186001a" localSheetId="7">#REF!</definedName>
    <definedName name="a186001a">#REF!</definedName>
    <definedName name="a187001a" localSheetId="7">#REF!</definedName>
    <definedName name="a187001a">#REF!</definedName>
    <definedName name="a189001a" localSheetId="7">#REF!</definedName>
    <definedName name="a189001a">#REF!</definedName>
    <definedName name="a189101a" localSheetId="7">#REF!</definedName>
    <definedName name="a189101a">#REF!</definedName>
    <definedName name="a189201a" localSheetId="7">#REF!</definedName>
    <definedName name="a189201a">#REF!</definedName>
    <definedName name="a189301a" localSheetId="7">#REF!</definedName>
    <definedName name="a189301a">#REF!</definedName>
    <definedName name="a189401a" localSheetId="7">#REF!</definedName>
    <definedName name="a189401a">#REF!</definedName>
    <definedName name="a189451a" localSheetId="7">#REF!</definedName>
    <definedName name="a189451a">#REF!</definedName>
    <definedName name="a270200a" localSheetId="7">#REF!</definedName>
    <definedName name="a270200a">#REF!</definedName>
    <definedName name="a900100a" localSheetId="7">#REF!</definedName>
    <definedName name="a900100a">#REF!</definedName>
    <definedName name="a900200a" localSheetId="7">#REF!</definedName>
    <definedName name="a900200a">#REF!</definedName>
    <definedName name="a900300a" localSheetId="7">#REF!</definedName>
    <definedName name="a900300a">#REF!</definedName>
    <definedName name="a900400a" localSheetId="7">#REF!</definedName>
    <definedName name="a900400a">#REF!</definedName>
    <definedName name="a900500a" localSheetId="7">#REF!</definedName>
    <definedName name="a900500a">#REF!</definedName>
    <definedName name="aa" localSheetId="1" hidden="1">{"'EI 060 02'!$A$1:$K$59"}</definedName>
    <definedName name="aa" hidden="1">{"'EI 060 02'!$A$1:$K$59"}</definedName>
    <definedName name="aaaa" hidden="1">#REF!</definedName>
    <definedName name="aaaaa" localSheetId="8" hidden="1">{#N/A,#N/A,FALSE,"MO (2)"}</definedName>
    <definedName name="aaaaa" localSheetId="1" hidden="1">{#N/A,#N/A,FALSE,"MO (2)"}</definedName>
    <definedName name="aaaaa" localSheetId="2" hidden="1">{#N/A,#N/A,FALSE,"MO (2)"}</definedName>
    <definedName name="aaaaa" hidden="1">{#N/A,#N/A,FALSE,"MO (2)"}</definedName>
    <definedName name="ABR00" localSheetId="7">[3]Consultoria!#REF!</definedName>
    <definedName name="ABR00">[3]Consultoria!#REF!</definedName>
    <definedName name="ABR00_3" localSheetId="7">[3]Consultoria!#REF!</definedName>
    <definedName name="ABR00_3">[3]Consultoria!#REF!</definedName>
    <definedName name="ABR95_3" localSheetId="7">[3]Consultoria!#REF!</definedName>
    <definedName name="ABR95_3">[3]Consultoria!#REF!</definedName>
    <definedName name="ABR96_3" localSheetId="7">[3]Consultoria!#REF!</definedName>
    <definedName name="ABR96_3">[3]Consultoria!#REF!</definedName>
    <definedName name="ABR97_3" localSheetId="7">[3]Consultoria!#REF!</definedName>
    <definedName name="ABR97_3">[3]Consultoria!#REF!</definedName>
    <definedName name="ABR98_3" localSheetId="7">[3]Consultoria!#REF!</definedName>
    <definedName name="ABR98_3">[3]Consultoria!#REF!</definedName>
    <definedName name="ABR99_3" localSheetId="7">[3]Consultoria!#REF!</definedName>
    <definedName name="ABR99_3">[3]Consultoria!#REF!</definedName>
    <definedName name="acl">#REF!</definedName>
    <definedName name="aço">#REF!</definedName>
    <definedName name="acost" localSheetId="8" hidden="1">{#N/A,#N/A,TRUE,"Serviços"}</definedName>
    <definedName name="acost" localSheetId="1" hidden="1">{#N/A,#N/A,TRUE,"Serviços"}</definedName>
    <definedName name="acost" localSheetId="2" hidden="1">{#N/A,#N/A,TRUE,"Serviços"}</definedName>
    <definedName name="acost" hidden="1">{#N/A,#N/A,TRUE,"Serviços"}</definedName>
    <definedName name="ad" localSheetId="8" hidden="1">{#N/A,#N/A,FALSE,"MO (2)"}</definedName>
    <definedName name="ad" localSheetId="1" hidden="1">{#N/A,#N/A,FALSE,"MO (2)"}</definedName>
    <definedName name="ad" localSheetId="2" hidden="1">{#N/A,#N/A,FALSE,"MO (2)"}</definedName>
    <definedName name="ad" hidden="1">{#N/A,#N/A,FALSE,"MO (2)"}</definedName>
    <definedName name="ade">#REF!</definedName>
    <definedName name="ADMINISTRATIVO" localSheetId="7">[17]PRECORC.XLS!#REF!</definedName>
    <definedName name="ADMINISTRATIVO">[17]PRECORC.XLS!#REF!</definedName>
    <definedName name="ADRI">#REF!</definedName>
    <definedName name="ADRI1">#REF!</definedName>
    <definedName name="adtimp">#REF!</definedName>
    <definedName name="AEREA" localSheetId="7">[17]PRECORC.XLS!#REF!</definedName>
    <definedName name="AEREA">[17]PRECORC.XLS!#REF!</definedName>
    <definedName name="afi">#REF!</definedName>
    <definedName name="afp">#REF!</definedName>
    <definedName name="AGO95_3" localSheetId="7">[3]Consultoria!#REF!</definedName>
    <definedName name="AGO95_3">[3]Consultoria!#REF!</definedName>
    <definedName name="AGO96_3" localSheetId="7">[3]Consultoria!#REF!</definedName>
    <definedName name="AGO96_3">[3]Consultoria!#REF!</definedName>
    <definedName name="AGO97_3" localSheetId="7">[3]Consultoria!#REF!</definedName>
    <definedName name="AGO97_3">[3]Consultoria!#REF!</definedName>
    <definedName name="AGO98_3" localSheetId="7">[3]Consultoria!#REF!</definedName>
    <definedName name="AGO98_3">[3]Consultoria!#REF!</definedName>
    <definedName name="AGO99_3" localSheetId="7">[3]Consultoria!#REF!</definedName>
    <definedName name="AGO99_3">[3]Consultoria!#REF!</definedName>
    <definedName name="AGORA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r">#REF!</definedName>
    <definedName name="AGREGADO" localSheetId="7">#REF!</definedName>
    <definedName name="AGREGADO">#REF!</definedName>
    <definedName name="ALAG2007">#REF!</definedName>
    <definedName name="ALAG2008">#REF!</definedName>
    <definedName name="ALAG2009">#REF!</definedName>
    <definedName name="ALAG2010">#REF!</definedName>
    <definedName name="alex" localSheetId="8" hidden="1">{#N/A,#N/A,FALSE,"MO (2)"}</definedName>
    <definedName name="alex" localSheetId="1" hidden="1">{#N/A,#N/A,FALSE,"MO (2)"}</definedName>
    <definedName name="alex" localSheetId="2" hidden="1">{#N/A,#N/A,FALSE,"MO (2)"}</definedName>
    <definedName name="alex" hidden="1">{#N/A,#N/A,FALSE,"MO (2)"}</definedName>
    <definedName name="alex_1" localSheetId="8" hidden="1">{#N/A,#N/A,FALSE,"MO (2)"}</definedName>
    <definedName name="alex_1" localSheetId="1" hidden="1">{#N/A,#N/A,FALSE,"MO (2)"}</definedName>
    <definedName name="alex_1" localSheetId="2" hidden="1">{#N/A,#N/A,FALSE,"MO (2)"}</definedName>
    <definedName name="alex_1" hidden="1">{#N/A,#N/A,FALSE,"MO (2)"}</definedName>
    <definedName name="ALTA" localSheetId="7">'[18]PRO-08'!#REF!</definedName>
    <definedName name="ALTA">'[18]PRO-08'!#REF!</definedName>
    <definedName name="am" localSheetId="8" hidden="1">{#N/A,#N/A,FALSE,"MO (2)"}</definedName>
    <definedName name="am" localSheetId="1" hidden="1">{#N/A,#N/A,FALSE,"MO (2)"}</definedName>
    <definedName name="am" localSheetId="2" hidden="1">{#N/A,#N/A,FALSE,"MO (2)"}</definedName>
    <definedName name="am" hidden="1">{#N/A,#N/A,FALSE,"MO (2)"}</definedName>
    <definedName name="am01m" localSheetId="7">#REF!</definedName>
    <definedName name="am01m">#REF!</definedName>
    <definedName name="am01p" localSheetId="7">#REF!</definedName>
    <definedName name="am01p">#REF!</definedName>
    <definedName name="am02m" localSheetId="7">#REF!</definedName>
    <definedName name="am02m">#REF!</definedName>
    <definedName name="am02p" localSheetId="7">#REF!</definedName>
    <definedName name="am02p">#REF!</definedName>
    <definedName name="am03m" localSheetId="7">#REF!</definedName>
    <definedName name="am03m">#REF!</definedName>
    <definedName name="am03p" localSheetId="7">#REF!</definedName>
    <definedName name="am03p">#REF!</definedName>
    <definedName name="am04m" localSheetId="7">#REF!</definedName>
    <definedName name="am04m">#REF!</definedName>
    <definedName name="am04p" localSheetId="7">#REF!</definedName>
    <definedName name="am04p">#REF!</definedName>
    <definedName name="am05m" localSheetId="7">#REF!</definedName>
    <definedName name="am05m">#REF!</definedName>
    <definedName name="am05p" localSheetId="7">#REF!</definedName>
    <definedName name="am05p">#REF!</definedName>
    <definedName name="am06m" localSheetId="7">#REF!</definedName>
    <definedName name="am06m">#REF!</definedName>
    <definedName name="am06p" localSheetId="7">#REF!</definedName>
    <definedName name="am06p">#REF!</definedName>
    <definedName name="am07m" localSheetId="7">#REF!</definedName>
    <definedName name="am07m">#REF!</definedName>
    <definedName name="am07p" localSheetId="7">#REF!</definedName>
    <definedName name="am07p">#REF!</definedName>
    <definedName name="am08m" localSheetId="7">#REF!</definedName>
    <definedName name="am08m">#REF!</definedName>
    <definedName name="am08p" localSheetId="7">#REF!</definedName>
    <definedName name="am08p">#REF!</definedName>
    <definedName name="am09m" localSheetId="7">#REF!</definedName>
    <definedName name="am09m">#REF!</definedName>
    <definedName name="am09p" localSheetId="7">#REF!</definedName>
    <definedName name="am09p">#REF!</definedName>
    <definedName name="am10m" localSheetId="7">#REF!</definedName>
    <definedName name="am10m">#REF!</definedName>
    <definedName name="am10p" localSheetId="7">#REF!</definedName>
    <definedName name="am10p">#REF!</definedName>
    <definedName name="am11m" localSheetId="7">#REF!</definedName>
    <definedName name="am11m">#REF!</definedName>
    <definedName name="am11p" localSheetId="7">#REF!</definedName>
    <definedName name="am11p">#REF!</definedName>
    <definedName name="am12m" localSheetId="7">#REF!</definedName>
    <definedName name="am12m">#REF!</definedName>
    <definedName name="am12p" localSheetId="7">#REF!</definedName>
    <definedName name="am12p">#REF!</definedName>
    <definedName name="am19m" localSheetId="7">#REF!</definedName>
    <definedName name="am19m">#REF!</definedName>
    <definedName name="am19p" localSheetId="7">#REF!</definedName>
    <definedName name="am19p">#REF!</definedName>
    <definedName name="am20m" localSheetId="7">#REF!</definedName>
    <definedName name="am20m">#REF!</definedName>
    <definedName name="am20p" localSheetId="7">#REF!</definedName>
    <definedName name="am20p">#REF!</definedName>
    <definedName name="am25m" localSheetId="7">#REF!</definedName>
    <definedName name="am25m">#REF!</definedName>
    <definedName name="am25p" localSheetId="7">#REF!</definedName>
    <definedName name="am25p">#REF!</definedName>
    <definedName name="am26m" localSheetId="7">#REF!</definedName>
    <definedName name="am26m">#REF!</definedName>
    <definedName name="am26p" localSheetId="7">#REF!</definedName>
    <definedName name="am26p">#REF!</definedName>
    <definedName name="am27m" localSheetId="7">#REF!</definedName>
    <definedName name="am27m">#REF!</definedName>
    <definedName name="am27p" localSheetId="7">#REF!</definedName>
    <definedName name="am27p">#REF!</definedName>
    <definedName name="am28m" localSheetId="7">#REF!</definedName>
    <definedName name="am28m">#REF!</definedName>
    <definedName name="am28p" localSheetId="7">#REF!</definedName>
    <definedName name="am28p">#REF!</definedName>
    <definedName name="am29m" localSheetId="7">#REF!</definedName>
    <definedName name="am29m">#REF!</definedName>
    <definedName name="am29p" localSheetId="7">#REF!</definedName>
    <definedName name="am29p">#REF!</definedName>
    <definedName name="am30m" localSheetId="7">#REF!</definedName>
    <definedName name="am30m">#REF!</definedName>
    <definedName name="am30p" localSheetId="7">#REF!</definedName>
    <definedName name="am30p">#REF!</definedName>
    <definedName name="am35m" localSheetId="7">#REF!</definedName>
    <definedName name="am35m">#REF!</definedName>
    <definedName name="am35p" localSheetId="7">#REF!</definedName>
    <definedName name="am35p">#REF!</definedName>
    <definedName name="am36m" localSheetId="7">#REF!</definedName>
    <definedName name="am36m">#REF!</definedName>
    <definedName name="am36p" localSheetId="7">#REF!</definedName>
    <definedName name="am36p">#REF!</definedName>
    <definedName name="am37m" localSheetId="7">#REF!</definedName>
    <definedName name="am37m">#REF!</definedName>
    <definedName name="am37p" localSheetId="7">#REF!</definedName>
    <definedName name="am37p">#REF!</definedName>
    <definedName name="amc">#REF!</definedName>
    <definedName name="amd">#REF!</definedName>
    <definedName name="ame">#REF!</definedName>
    <definedName name="amm">#REF!</definedName>
    <definedName name="AmorEscri">[19]EquiA!#REF!</definedName>
    <definedName name="AmorEscri_1">[19]EquiA!#REF!</definedName>
    <definedName name="AmorEscri_1_4">[19]EquiA!#REF!</definedName>
    <definedName name="AmorEscri_4">[19]EquiA!#REF!</definedName>
    <definedName name="AmorEscri_6">[19]EquiA!#REF!</definedName>
    <definedName name="AmorEscri_6_4">[19]EquiA!#REF!</definedName>
    <definedName name="AmorVei">[19]EquiA!#REF!</definedName>
    <definedName name="AmorVei_1">[19]EquiA!#REF!</definedName>
    <definedName name="AmorVei_1_4">[19]EquiA!#REF!</definedName>
    <definedName name="AmorVei_4">[19]EquiA!#REF!</definedName>
    <definedName name="AmorVei_6">[19]EquiA!#REF!</definedName>
    <definedName name="AmorVei_6_4">[19]EquiA!#REF!</definedName>
    <definedName name="anb">#REF!</definedName>
    <definedName name="anscount" hidden="1">3</definedName>
    <definedName name="ant" localSheetId="8" hidden="1">{#N/A,#N/A,FALSE,"MO (2)"}</definedName>
    <definedName name="ant" localSheetId="1" hidden="1">{#N/A,#N/A,FALSE,"MO (2)"}</definedName>
    <definedName name="ant" localSheetId="2" hidden="1">{#N/A,#N/A,FALSE,"MO (2)"}</definedName>
    <definedName name="ant" hidden="1">{#N/A,#N/A,FALSE,"MO (2)"}</definedName>
    <definedName name="ant_1" localSheetId="8" hidden="1">{#N/A,#N/A,FALSE,"MO (2)"}</definedName>
    <definedName name="ant_1" localSheetId="1" hidden="1">{#N/A,#N/A,FALSE,"MO (2)"}</definedName>
    <definedName name="ant_1" localSheetId="2" hidden="1">{#N/A,#N/A,FALSE,"MO (2)"}</definedName>
    <definedName name="ant_1" hidden="1">{#N/A,#N/A,FALSE,"MO (2)"}</definedName>
    <definedName name="apc">#REF!</definedName>
    <definedName name="apc_8">NA()</definedName>
    <definedName name="apmfs">#REF!</definedName>
    <definedName name="are">#REF!</definedName>
    <definedName name="area_base" localSheetId="7">#REF!</definedName>
    <definedName name="area_base">#REF!</definedName>
    <definedName name="_xlnm.Extract" localSheetId="7">#REF!</definedName>
    <definedName name="_xlnm.Extract">#REF!</definedName>
    <definedName name="_xlnm.Print_Area" localSheetId="8">'CPU mobiliário'!$A$1:$E$27</definedName>
    <definedName name="_xlnm.Print_Area" localSheetId="7">'CPU-VEICULO_Leve'!$A$1:$C$88</definedName>
    <definedName name="_xlnm.Print_Area" localSheetId="1">'Cronograma Fisico Financeiro'!$A$1:$O$12</definedName>
    <definedName name="_xlnm.Print_Area" localSheetId="3">FatorKa!$A$1:$E$42</definedName>
    <definedName name="_xlnm.Print_Area" localSheetId="2">'P1'!$A$1:$L$60</definedName>
    <definedName name="_xlnm.Print_Area" localSheetId="6">PFP3_FatorKd!$A$1:$E$36</definedName>
    <definedName name="_xlnm.Print_Area" localSheetId="0">RESUMO!$A$1:$G$12</definedName>
    <definedName name="_xlnm.Print_Area">#REF!</definedName>
    <definedName name="Área_impressão_IM" localSheetId="7">#REF!</definedName>
    <definedName name="Área_impressão_IM">#REF!</definedName>
    <definedName name="AREA_IMPRI" localSheetId="7">#REF!</definedName>
    <definedName name="AREA_IMPRI">#REF!</definedName>
    <definedName name="area_sub_base" localSheetId="7">#REF!</definedName>
    <definedName name="area_sub_base">#REF!</definedName>
    <definedName name="AREC">[1]DADOS!$C$15</definedName>
    <definedName name="AREIA">[1]DADOS!$C$10</definedName>
    <definedName name="AREIACS">[1]DADOS!$C$11</definedName>
    <definedName name="areianpav">[20]OAC_NPAV!$N$2</definedName>
    <definedName name="ARL1C" localSheetId="7">[2]MB!#REF!</definedName>
    <definedName name="ARL1C">[2]MB!#REF!</definedName>
    <definedName name="ARM1C" localSheetId="7">[2]MB!#REF!</definedName>
    <definedName name="ARM1C">[2]MB!#REF!</definedName>
    <definedName name="asasa" localSheetId="8" hidden="1">{#N/A,#N/A,FALSE,"MO (2)"}</definedName>
    <definedName name="asasa" localSheetId="1" hidden="1">{#N/A,#N/A,FALSE,"MO (2)"}</definedName>
    <definedName name="asasa" localSheetId="2" hidden="1">{#N/A,#N/A,FALSE,"MO (2)"}</definedName>
    <definedName name="asasa" hidden="1">{#N/A,#N/A,FALSE,"MO (2)"}</definedName>
    <definedName name="ASDFG" localSheetId="8" hidden="1">{#N/A,#N/A,TRUE,"Serviços"}</definedName>
    <definedName name="ASDFG" localSheetId="1" hidden="1">{#N/A,#N/A,TRUE,"Serviços"}</definedName>
    <definedName name="ASDFG" localSheetId="2" hidden="1">{#N/A,#N/A,TRUE,"Serviços"}</definedName>
    <definedName name="ASDFG" hidden="1">{#N/A,#N/A,TRUE,"Serviços"}</definedName>
    <definedName name="asdfghqefha" localSheetId="8" hidden="1">{#N/A,#N/A,FALSE,"MO (2)"}</definedName>
    <definedName name="asdfghqefha" localSheetId="1" hidden="1">{#N/A,#N/A,FALSE,"MO (2)"}</definedName>
    <definedName name="asdfghqefha" localSheetId="2" hidden="1">{#N/A,#N/A,FALSE,"MO (2)"}</definedName>
    <definedName name="asdfghqefha" hidden="1">{#N/A,#N/A,FALSE,"MO (2)"}</definedName>
    <definedName name="Asf">#REF!</definedName>
    <definedName name="ASFGG" localSheetId="8" hidden="1">{#N/A,#N/A,TRUE,"Serviços"}</definedName>
    <definedName name="ASFGG" localSheetId="1" hidden="1">{#N/A,#N/A,TRUE,"Serviços"}</definedName>
    <definedName name="ASFGG" localSheetId="2" hidden="1">{#N/A,#N/A,TRUE,"Serviços"}</definedName>
    <definedName name="ASFGG" hidden="1">{#N/A,#N/A,TRUE,"Serviços"}</definedName>
    <definedName name="asss" localSheetId="8" hidden="1">{#N/A,#N/A,TRUE,"Serviços"}</definedName>
    <definedName name="asss" localSheetId="1" hidden="1">{#N/A,#N/A,TRUE,"Serviços"}</definedName>
    <definedName name="asss" localSheetId="2" hidden="1">{#N/A,#N/A,TRUE,"Serviços"}</definedName>
    <definedName name="asss" hidden="1">{#N/A,#N/A,TRUE,"Serviços"}</definedName>
    <definedName name="AUTOMOVEL" localSheetId="7">#REF!</definedName>
    <definedName name="AUTOMOVEL">#REF!</definedName>
    <definedName name="aux" localSheetId="7">#REF!</definedName>
    <definedName name="aux">#REF!</definedName>
    <definedName name="AUXILIAR" localSheetId="7">[17]PRECORC.XLS!#REF!</definedName>
    <definedName name="AUXILIAR">[17]PRECORC.XLS!#REF!</definedName>
    <definedName name="azul" localSheetId="7">#REF!</definedName>
    <definedName name="azul">#REF!</definedName>
    <definedName name="AZULSINAL" localSheetId="7">#REF!</definedName>
    <definedName name="AZULSINAL">#REF!</definedName>
    <definedName name="B">#REF!</definedName>
    <definedName name="B320I">#REF!</definedName>
    <definedName name="B320P">#REF!</definedName>
    <definedName name="B500I">#REF!</definedName>
    <definedName name="B500P">#REF!</definedName>
    <definedName name="bacia16">#REF!</definedName>
    <definedName name="_xlnm.Database">#REF!</definedName>
    <definedName name="base" localSheetId="7">[3]Consultoria!#REF!</definedName>
    <definedName name="base">[3]Consultoria!#REF!</definedName>
    <definedName name="base_3" localSheetId="7">[3]Consultoria!#REF!</definedName>
    <definedName name="base_3">[3]Consultoria!#REF!</definedName>
    <definedName name="batista" localSheetId="8" hidden="1">{#N/A,#N/A,FALSE,"SS 1";#N/A,#N/A,FALSE,"SS 2";#N/A,#N/A,FALSE,"TER 1 (1)";#N/A,#N/A,FALSE,"TER 1 (2)";#N/A,#N/A,FALSE,"TER 2 ";#N/A,#N/A,FALSE,"TP  (1)";#N/A,#N/A,FALSE,"TP  (2)";#N/A,#N/A,FALSE,"CM BAR"}</definedName>
    <definedName name="batista" localSheetId="1" hidden="1">{#N/A,#N/A,FALSE,"SS 1";#N/A,#N/A,FALSE,"SS 2";#N/A,#N/A,FALSE,"TER 1 (1)";#N/A,#N/A,FALSE,"TER 1 (2)";#N/A,#N/A,FALSE,"TER 2 ";#N/A,#N/A,FALSE,"TP  (1)";#N/A,#N/A,FALSE,"TP  (2)";#N/A,#N/A,FALSE,"CM BAR"}</definedName>
    <definedName name="batista" localSheetId="2" hidden="1">{#N/A,#N/A,FALSE,"SS 1";#N/A,#N/A,FALSE,"SS 2";#N/A,#N/A,FALSE,"TER 1 (1)";#N/A,#N/A,FALSE,"TER 1 (2)";#N/A,#N/A,FALSE,"TER 2 ";#N/A,#N/A,FALSE,"TP  (1)";#N/A,#N/A,FALSE,"TP  (2)";#N/A,#N/A,FALSE,"CM BAR"}</definedName>
    <definedName name="batista" hidden="1">{#N/A,#N/A,FALSE,"SS 1";#N/A,#N/A,FALSE,"SS 2";#N/A,#N/A,FALSE,"TER 1 (1)";#N/A,#N/A,FALSE,"TER 1 (2)";#N/A,#N/A,FALSE,"TER 2 ";#N/A,#N/A,FALSE,"TP  (1)";#N/A,#N/A,FALSE,"TP  (2)";#N/A,#N/A,FALSE,"CM BAR"}</definedName>
    <definedName name="bbbb" localSheetId="8" hidden="1">{#N/A,#N/A,FALSE,"MO (2)"}</definedName>
    <definedName name="bbbb" localSheetId="1" hidden="1">{#N/A,#N/A,FALSE,"MO (2)"}</definedName>
    <definedName name="bbbb" localSheetId="2" hidden="1">{#N/A,#N/A,FALSE,"MO (2)"}</definedName>
    <definedName name="bbbb" hidden="1">{#N/A,#N/A,FALSE,"MO (2)"}</definedName>
    <definedName name="bbbb_1" localSheetId="8" hidden="1">{#N/A,#N/A,FALSE,"MO (2)"}</definedName>
    <definedName name="bbbb_1" localSheetId="1" hidden="1">{#N/A,#N/A,FALSE,"MO (2)"}</definedName>
    <definedName name="bbbb_1" localSheetId="2" hidden="1">{#N/A,#N/A,FALSE,"MO (2)"}</definedName>
    <definedName name="bbbb_1" hidden="1">{#N/A,#N/A,FALSE,"MO (2)"}</definedName>
    <definedName name="bbbbbbb" localSheetId="8" hidden="1">{#N/A,#N/A,FALSE,"MO (2)"}</definedName>
    <definedName name="bbbbbbb" localSheetId="1" hidden="1">{#N/A,#N/A,FALSE,"MO (2)"}</definedName>
    <definedName name="bbbbbbb" localSheetId="2" hidden="1">{#N/A,#N/A,FALSE,"MO (2)"}</definedName>
    <definedName name="bbbbbbb" hidden="1">{#N/A,#N/A,FALSE,"MO (2)"}</definedName>
    <definedName name="bcc10.10">#REF!</definedName>
    <definedName name="bcc10.20">#REF!</definedName>
    <definedName name="bcc10_10">#REF!</definedName>
    <definedName name="bcc10_20">#REF!</definedName>
    <definedName name="bcc4.5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>#REF!</definedName>
    <definedName name="bcc5_15">#REF!</definedName>
    <definedName name="bcc5_20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>#REF!</definedName>
    <definedName name="bcc6_15">#REF!</definedName>
    <definedName name="bcc6_20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>#REF!</definedName>
    <definedName name="bcc8_15">#REF!</definedName>
    <definedName name="bcc8_20">#REF!</definedName>
    <definedName name="bcc8_5">#REF!</definedName>
    <definedName name="bcf">#REF!</definedName>
    <definedName name="bcp">#REF!</definedName>
    <definedName name="BDI" localSheetId="7">#REF!</definedName>
    <definedName name="BDI">#REF!</definedName>
    <definedName name="BDIE">[21]Insumos!$D$5</definedName>
    <definedName name="BDIM">#REF!</definedName>
    <definedName name="BDIS">#REF!</definedName>
    <definedName name="bet">#REF!</definedName>
    <definedName name="BETUME" localSheetId="7">[17]PRECORC.XLS!#REF!</definedName>
    <definedName name="BETUME">[17]PRECORC.XLS!#REF!</definedName>
    <definedName name="biro">[19]PessA!#REF!</definedName>
    <definedName name="biro_1">[19]PessA!#REF!</definedName>
    <definedName name="biro_1_4">[19]PessA!#REF!</definedName>
    <definedName name="biro_4">[19]PessA!#REF!</definedName>
    <definedName name="biro_6">[19]PessA!#REF!</definedName>
    <definedName name="biro_6_4">[19]PessA!#REF!</definedName>
    <definedName name="Bloco" hidden="1">#REF!</definedName>
    <definedName name="Bloco2" localSheetId="8" hidden="1">#REF!</definedName>
    <definedName name="Bloco2" localSheetId="2" hidden="1">#REF!</definedName>
    <definedName name="Bloco2" hidden="1">#REF!</definedName>
    <definedName name="bomp2">#REF!</definedName>
    <definedName name="BPF">#REF!</definedName>
    <definedName name="BRITA">[1]DADOS!$C$12</definedName>
    <definedName name="britanpav">[20]OAC_NPAV!$N$3</definedName>
    <definedName name="BuiltIn_Print_Titles" localSheetId="7">#REF!</definedName>
    <definedName name="BuiltIn_Print_Titles">#REF!</definedName>
    <definedName name="Ç" localSheetId="8" hidden="1">{#N/A,#N/A,FALSE,"MO (2)"}</definedName>
    <definedName name="Ç" localSheetId="1" hidden="1">{#N/A,#N/A,FALSE,"MO (2)"}</definedName>
    <definedName name="Ç" localSheetId="2" hidden="1">{#N/A,#N/A,FALSE,"MO (2)"}</definedName>
    <definedName name="Ç" hidden="1">{#N/A,#N/A,FALSE,"MO (2)"}</definedName>
    <definedName name="CA">'[22]Composição auxiliar'!$A$1:$M$65536</definedName>
    <definedName name="CA15I">#REF!</definedName>
    <definedName name="CA15P">#REF!</definedName>
    <definedName name="CA25I">#REF!</definedName>
    <definedName name="CA25P">#REF!</definedName>
    <definedName name="CAB_ATERRO" localSheetId="7">#REF!</definedName>
    <definedName name="CAB_ATERRO">#REF!</definedName>
    <definedName name="cab_cortes" localSheetId="7">#REF!</definedName>
    <definedName name="cab_cortes">#REF!</definedName>
    <definedName name="cab_dmt" localSheetId="7">#REF!</definedName>
    <definedName name="cab_dmt">#REF!</definedName>
    <definedName name="cab_limpeza" localSheetId="7">#REF!</definedName>
    <definedName name="cab_limpeza">#REF!</definedName>
    <definedName name="CAB_PLANO" localSheetId="7">#REF!</definedName>
    <definedName name="CAB_PLANO">#REF!</definedName>
    <definedName name="cab_pmf" localSheetId="7">#REF!</definedName>
    <definedName name="cab_pmf">#REF!</definedName>
    <definedName name="caba1_0">#REF!</definedName>
    <definedName name="caba1_0_8">NA()</definedName>
    <definedName name="caba4">#REF!</definedName>
    <definedName name="caba4_8">NA()</definedName>
    <definedName name="CABEÇA" localSheetId="7">#REF!</definedName>
    <definedName name="CABEÇA">#REF!</definedName>
    <definedName name="cabmeio" localSheetId="7">#REF!</definedName>
    <definedName name="cabmeio">#REF!</definedName>
    <definedName name="cadeira" localSheetId="8" hidden="1">{#N/A,#N/A,TRUE,"Serviços"}</definedName>
    <definedName name="cadeira" localSheetId="1" hidden="1">{#N/A,#N/A,TRUE,"Serviços"}</definedName>
    <definedName name="cadeira" localSheetId="2" hidden="1">{#N/A,#N/A,TRUE,"Serviços"}</definedName>
    <definedName name="cadeira" hidden="1">{#N/A,#N/A,TRUE,"Serviços"}</definedName>
    <definedName name="CadIns" localSheetId="8" hidden="1">#REF!</definedName>
    <definedName name="CadIns" localSheetId="2" hidden="1">#REF!</definedName>
    <definedName name="CadIns" hidden="1">#REF!</definedName>
    <definedName name="CadSrv" localSheetId="8" hidden="1">#REF!</definedName>
    <definedName name="CadSrv" localSheetId="2" hidden="1">#REF!</definedName>
    <definedName name="CadSrv" hidden="1">#REF!</definedName>
    <definedName name="CAIB">[1]DADOS!$C$19</definedName>
    <definedName name="caixa">'[23]RESUMO-DVOP'!$C$36</definedName>
    <definedName name="CAL">[1]DADOS!$C$24</definedName>
    <definedName name="calpi">#REF!</definedName>
    <definedName name="camp">#REF!</definedName>
    <definedName name="cap">[23]RELATÓRIO!$U$31</definedName>
    <definedName name="CAP_20" localSheetId="7">#REF!</definedName>
    <definedName name="CAP_20">#REF!</definedName>
    <definedName name="CAPA" localSheetId="8" hidden="1">{#N/A,#N/A,TRUE,"Serviços"}</definedName>
    <definedName name="CAPA" localSheetId="1" hidden="1">{#N/A,#N/A,TRUE,"Serviços"}</definedName>
    <definedName name="CAPA" localSheetId="2" hidden="1">{#N/A,#N/A,TRUE,"Serviços"}</definedName>
    <definedName name="CAPA" hidden="1">{#N/A,#N/A,TRUE,"Serviços"}</definedName>
    <definedName name="capa1" localSheetId="8" hidden="1">{#N/A,#N/A,TRUE,"Serviços"}</definedName>
    <definedName name="capa1" localSheetId="1" hidden="1">{#N/A,#N/A,TRUE,"Serviços"}</definedName>
    <definedName name="capa1" localSheetId="2" hidden="1">{#N/A,#N/A,TRUE,"Serviços"}</definedName>
    <definedName name="capa1" hidden="1">{#N/A,#N/A,TRUE,"Serviços"}</definedName>
    <definedName name="capa11" localSheetId="8" hidden="1">{#N/A,#N/A,TRUE,"Serviços"}</definedName>
    <definedName name="capa11" localSheetId="1" hidden="1">{#N/A,#N/A,TRUE,"Serviços"}</definedName>
    <definedName name="capa11" localSheetId="2" hidden="1">{#N/A,#N/A,TRUE,"Serviços"}</definedName>
    <definedName name="capa11" hidden="1">{#N/A,#N/A,TRUE,"Serviços"}</definedName>
    <definedName name="capa2" localSheetId="8" hidden="1">{#N/A,#N/A,TRUE,"Serviços"}</definedName>
    <definedName name="capa2" localSheetId="1" hidden="1">{#N/A,#N/A,TRUE,"Serviços"}</definedName>
    <definedName name="capa2" localSheetId="2" hidden="1">{#N/A,#N/A,TRUE,"Serviços"}</definedName>
    <definedName name="capa2" hidden="1">{#N/A,#N/A,TRUE,"Serviços"}</definedName>
    <definedName name="capa22" localSheetId="8" hidden="1">{#N/A,#N/A,TRUE,"Serviços"}</definedName>
    <definedName name="capa22" localSheetId="1" hidden="1">{#N/A,#N/A,TRUE,"Serviços"}</definedName>
    <definedName name="capa22" localSheetId="2" hidden="1">{#N/A,#N/A,TRUE,"Serviços"}</definedName>
    <definedName name="capa22" hidden="1">{#N/A,#N/A,TRUE,"Serviços"}</definedName>
    <definedName name="CAPAA" localSheetId="8" hidden="1">{#N/A,#N/A,TRUE,"Serviços"}</definedName>
    <definedName name="CAPAA" localSheetId="1" hidden="1">{#N/A,#N/A,TRUE,"Serviços"}</definedName>
    <definedName name="CAPAA" localSheetId="2" hidden="1">{#N/A,#N/A,TRUE,"Serviços"}</definedName>
    <definedName name="CAPAA" hidden="1">{#N/A,#N/A,TRUE,"Serviços"}</definedName>
    <definedName name="CARLA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_5I">#REF!</definedName>
    <definedName name="CB6_5P">#REF!</definedName>
    <definedName name="CB6I">#REF!</definedName>
    <definedName name="CB6P">#REF!</definedName>
    <definedName name="cbas">#REF!</definedName>
    <definedName name="CBUQ" localSheetId="7">#REF!</definedName>
    <definedName name="CBUQ">#REF!</definedName>
    <definedName name="CCARR" localSheetId="7">[2]SERVIÇOS!#REF!</definedName>
    <definedName name="CCARR">[2]SERVIÇOS!#REF!</definedName>
    <definedName name="cch" hidden="1">#N/A</definedName>
    <definedName name="ccp">#REF!</definedName>
    <definedName name="CDF" localSheetId="7">[2]SERVIÇOS!#REF!</definedName>
    <definedName name="CDF">[2]SERVIÇOS!#REF!</definedName>
    <definedName name="CDP" localSheetId="7">[2]SERVIÇOS!#REF!</definedName>
    <definedName name="CDP">[2]SERVIÇOS!#REF!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s">#REF!</definedName>
    <definedName name="cec20x20">#REF!</definedName>
    <definedName name="cer1_2">#REF!</definedName>
    <definedName name="chaf">#REF!</definedName>
    <definedName name="Chave" localSheetId="8" hidden="1">#REF!</definedName>
    <definedName name="Chave" localSheetId="2" hidden="1">#REF!</definedName>
    <definedName name="Chave" hidden="1">#REF!</definedName>
    <definedName name="Chave1" localSheetId="8" hidden="1">#REF!</definedName>
    <definedName name="Chave1" localSheetId="2" hidden="1">#REF!</definedName>
    <definedName name="Chave1" hidden="1">#REF!</definedName>
    <definedName name="cib">#REF!</definedName>
    <definedName name="CIM" localSheetId="7">[1]DADOS!$C$14</definedName>
    <definedName name="CIM">[1]DADOS!$C$14</definedName>
    <definedName name="cim_5">#REF!</definedName>
    <definedName name="Cimento" localSheetId="7">#REF!</definedName>
    <definedName name="Cimento">#REF!</definedName>
    <definedName name="cimnpav">[20]OAC_NPAV!$N$5</definedName>
    <definedName name="cimpav">[20]OAC_PAV!$N$5</definedName>
    <definedName name="çl" localSheetId="7">#REF!</definedName>
    <definedName name="çl">#REF!</definedName>
    <definedName name="Clas" localSheetId="8" hidden="1">MAX(LEN(#REF!))</definedName>
    <definedName name="Clas" localSheetId="2" hidden="1">MAX(LEN(#REF!))</definedName>
    <definedName name="Clas" hidden="1">MAX(LEN(#REF!))</definedName>
    <definedName name="Clas_1" hidden="1">MAX(LEN(#REF!))</definedName>
    <definedName name="Cliente" hidden="1">""</definedName>
    <definedName name="clp">#REF!</definedName>
    <definedName name="clr1_2">#REF!</definedName>
    <definedName name="Cls" hidden="1">#N/A</definedName>
    <definedName name="CM_30" localSheetId="7">#REF!</definedName>
    <definedName name="CM_30">#REF!</definedName>
    <definedName name="CM9I">#REF!</definedName>
    <definedName name="CM9P">#REF!</definedName>
    <definedName name="Cod" localSheetId="8" hidden="1">#REF!</definedName>
    <definedName name="COD" localSheetId="7">#REF!</definedName>
    <definedName name="Cod" localSheetId="2" hidden="1">#REF!</definedName>
    <definedName name="Cod" hidden="1">#REF!</definedName>
    <definedName name="Codigo" localSheetId="8" hidden="1">#REF!</definedName>
    <definedName name="Codigo" localSheetId="2" hidden="1">#REF!</definedName>
    <definedName name="Codigo" hidden="1">#REF!</definedName>
    <definedName name="COEF">#REF!</definedName>
    <definedName name="Colchão" localSheetId="7">#REF!</definedName>
    <definedName name="Colchão">#REF!</definedName>
    <definedName name="Coluna" localSheetId="8" hidden="1">#REF!</definedName>
    <definedName name="Coluna" localSheetId="2" hidden="1">#REF!</definedName>
    <definedName name="Coluna" hidden="1">#REF!</definedName>
    <definedName name="Comp" localSheetId="8" hidden="1">#REF!</definedName>
    <definedName name="Comp" localSheetId="2" hidden="1">#REF!</definedName>
    <definedName name="Comp" hidden="1">#REF!</definedName>
    <definedName name="compor">#REF!</definedName>
    <definedName name="CONCRETO" localSheetId="7">[17]PRECORC.XLS!#REF!</definedName>
    <definedName name="CONCRETO">[17]PRECORC.XLS!#REF!</definedName>
    <definedName name="COTACAO" localSheetId="1" hidden="1">{#N/A,#N/A,TRUE,"Serviços"}</definedName>
    <definedName name="COTACAO" hidden="1">{#N/A,#N/A,TRUE,"Serviços"}</definedName>
    <definedName name="cp.100">'[24]Compactação 100% PN'!$J$499</definedName>
    <definedName name="cp.95">'[24]Compactação 95% PN'!$J$477</definedName>
    <definedName name="CPA">#REF!</definedName>
    <definedName name="CPAF">#REF!</definedName>
    <definedName name="CpuAux" localSheetId="8" hidden="1">#REF!</definedName>
    <definedName name="CpuAux" localSheetId="2" hidden="1">#REF!</definedName>
    <definedName name="CpuAux" hidden="1">#REF!</definedName>
    <definedName name="CPUs" localSheetId="8" hidden="1">#REF!</definedName>
    <definedName name="CPUs" localSheetId="2" hidden="1">#REF!</definedName>
    <definedName name="CPUs" hidden="1">#REF!</definedName>
    <definedName name="CRIT" localSheetId="8" hidden="1">#REF!</definedName>
    <definedName name="CRIT" localSheetId="2" hidden="1">#REF!</definedName>
    <definedName name="CRIT" hidden="1">#REF!</definedName>
    <definedName name="_xlnm.Criteria" localSheetId="8" hidden="1">#REF!</definedName>
    <definedName name="_xlnm.Criteria" localSheetId="7">#REF!</definedName>
    <definedName name="_xlnm.Criteria" localSheetId="2" hidden="1">#REF!</definedName>
    <definedName name="_xlnm.Criteria" hidden="1">#REF!</definedName>
    <definedName name="Cron" localSheetId="8" hidden="1">{#N/A,#N/A,FALSE,"MO (2)"}</definedName>
    <definedName name="Cron" localSheetId="1" hidden="1">{#N/A,#N/A,FALSE,"MO (2)"}</definedName>
    <definedName name="Cron" localSheetId="2" hidden="1">{#N/A,#N/A,FALSE,"MO (2)"}</definedName>
    <definedName name="Cron" hidden="1">{#N/A,#N/A,FALSE,"MO (2)"}</definedName>
    <definedName name="Cron_1" localSheetId="8" hidden="1">{#N/A,#N/A,FALSE,"MO (2)"}</definedName>
    <definedName name="Cron_1" localSheetId="1" hidden="1">{#N/A,#N/A,FALSE,"MO (2)"}</definedName>
    <definedName name="Cron_1" localSheetId="2" hidden="1">{#N/A,#N/A,FALSE,"MO (2)"}</definedName>
    <definedName name="Cron_1" hidden="1">{#N/A,#N/A,FALSE,"MO (2)"}</definedName>
    <definedName name="crono">'[25]Orç. Total'!$F$9</definedName>
    <definedName name="cronograma" localSheetId="8" hidden="1">{#N/A,#N/A,TRUE,"Plan1"}</definedName>
    <definedName name="cronograma" localSheetId="1" hidden="1">{#N/A,#N/A,TRUE,"Plan1"}</definedName>
    <definedName name="cronograma" localSheetId="2" hidden="1">{#N/A,#N/A,TRUE,"Plan1"}</definedName>
    <definedName name="cronograma" hidden="1">{#N/A,#N/A,TRUE,"Plan1"}</definedName>
    <definedName name="cs" localSheetId="7">[2]SERVIÇOS!#REF!</definedName>
    <definedName name="cs">[2]SERVIÇOS!#REF!</definedName>
    <definedName name="CSA" localSheetId="7">[26]SERVIÇOS!#REF!</definedName>
    <definedName name="CSA">[26]SERVIÇOS!#REF!</definedName>
    <definedName name="CST" localSheetId="7">[2]SERVIÇOS!#REF!</definedName>
    <definedName name="CST">[2]SERVIÇOS!#REF!</definedName>
    <definedName name="ctfa4">#REF!</definedName>
    <definedName name="ctpvc">#REF!</definedName>
    <definedName name="cu" localSheetId="8" hidden="1">{#N/A,#N/A,TRUE,"Serviços"}</definedName>
    <definedName name="cu" localSheetId="1" hidden="1">{#N/A,#N/A,TRUE,"Serviços"}</definedName>
    <definedName name="cu" localSheetId="2" hidden="1">{#N/A,#N/A,TRUE,"Serviços"}</definedName>
    <definedName name="cu" hidden="1">{#N/A,#N/A,TRUE,"Serviços"}</definedName>
    <definedName name="cumeeira">#REF!</definedName>
    <definedName name="cumeira">#REF!</definedName>
    <definedName name="Cun" localSheetId="8" hidden="1">VLOOKUP(#REF!,[0]!rec,5,0)</definedName>
    <definedName name="Cun" localSheetId="1" hidden="1">VLOOKUP(#REF!,rec,5,0)</definedName>
    <definedName name="Cun" localSheetId="2" hidden="1">VLOOKUP(#REF!,[0]!rec,5,0)</definedName>
    <definedName name="Cun" localSheetId="0" hidden="1">VLOOKUP(#REF!,rec,5,0)</definedName>
    <definedName name="Cun" hidden="1">VLOOKUP(#REF!,rec,5,0)</definedName>
    <definedName name="CunEq" localSheetId="8" hidden="1">SUM(IF(#REF! =#REF!,(#REF!)*(#REF!="EQ")))</definedName>
    <definedName name="CunEq" localSheetId="1" hidden="1">SUM(IF(#REF! =#REF!,(#REF!)*(#REF!="EQ")))</definedName>
    <definedName name="CunEq" localSheetId="2" hidden="1">SUM(IF(#REF! =#REF!,(#REF!)*(#REF!="EQ")))</definedName>
    <definedName name="CunEq" hidden="1">SUM(IF(#REF! =#REF!,(#REF!)*(#REF!="EQ")))</definedName>
    <definedName name="CunEq_1" localSheetId="1" hidden="1">SUM(IF(#REF! =#REF!,(#REF!)*(#REF!="EQ")))</definedName>
    <definedName name="CunEq_1" hidden="1">SUM(IF(#REF! =#REF!,(#REF!)*(#REF!="EQ")))</definedName>
    <definedName name="CunMo" localSheetId="8" hidden="1">SUM(IF(#REF! =#REF!,(#REF!)*(#REF!="MO")))</definedName>
    <definedName name="CunMo" localSheetId="1" hidden="1">SUM(IF(#REF! =#REF!,(#REF!)*(#REF!="MO")))</definedName>
    <definedName name="CunMo" localSheetId="2" hidden="1">SUM(IF(#REF! =#REF!,(#REF!)*(#REF!="MO")))</definedName>
    <definedName name="CunMo" hidden="1">SUM(IF(#REF! =#REF!,(#REF!)*(#REF!="MO")))</definedName>
    <definedName name="CunMo_1" localSheetId="1" hidden="1">SUM(IF(#REF! =#REF!,(#REF!)*(#REF!="MO")))</definedName>
    <definedName name="CunMo_1" hidden="1">SUM(IF(#REF! =#REF!,(#REF!)*(#REF!="MO")))</definedName>
    <definedName name="CunMp" localSheetId="8" hidden="1">SUM(IF(#REF! =#REF!,(#REF!)*(#REF!="MP")))</definedName>
    <definedName name="CunMp" localSheetId="1" hidden="1">SUM(IF(#REF! =#REF!,(#REF!)*(#REF!="MP")))</definedName>
    <definedName name="CunMp" localSheetId="2" hidden="1">SUM(IF(#REF! =#REF!,(#REF!)*(#REF!="MP")))</definedName>
    <definedName name="CunMp" hidden="1">SUM(IF(#REF! =#REF!,(#REF!)*(#REF!="MP")))</definedName>
    <definedName name="CunMp_1" localSheetId="1" hidden="1">SUM(IF(#REF! =#REF!,(#REF!)*(#REF!="MP")))</definedName>
    <definedName name="CunMp_1" hidden="1">SUM(IF(#REF! =#REF!,(#REF!)*(#REF!="MP")))</definedName>
    <definedName name="cx.01" localSheetId="7">[27]Aterro!#REF!</definedName>
    <definedName name="cx.01">[27]Aterro!#REF!</definedName>
    <definedName name="cx_coletora" localSheetId="7">#REF!</definedName>
    <definedName name="cx_coletora">#REF!</definedName>
    <definedName name="cxp4x2">#REF!</definedName>
    <definedName name="d" localSheetId="7">#REF!</definedName>
    <definedName name="d">#REF!</definedName>
    <definedName name="d.1000" localSheetId="7">#REF!</definedName>
    <definedName name="d.1000">#REF!</definedName>
    <definedName name="d.1200" localSheetId="7">#REF!</definedName>
    <definedName name="d.1200">#REF!</definedName>
    <definedName name="d.200" localSheetId="7">#REF!</definedName>
    <definedName name="d.200">#REF!</definedName>
    <definedName name="d.400" localSheetId="7">#REF!</definedName>
    <definedName name="d.400">#REF!</definedName>
    <definedName name="d.50" localSheetId="7">#REF!</definedName>
    <definedName name="d.50">#REF!</definedName>
    <definedName name="d.600" localSheetId="7">#REF!</definedName>
    <definedName name="d.600">#REF!</definedName>
    <definedName name="d.800" localSheetId="7">#REF!</definedName>
    <definedName name="d.800">#REF!</definedName>
    <definedName name="D6I">#REF!</definedName>
    <definedName name="D6P">#REF!</definedName>
    <definedName name="D8I">#REF!</definedName>
    <definedName name="D8P">#REF!</definedName>
    <definedName name="DADOS" localSheetId="7">[17]PRECORC.XLS!#REF!</definedName>
    <definedName name="DADOS">[17]PRECORC.XLS!#REF!</definedName>
    <definedName name="DAER1" localSheetId="8" hidden="1">{#N/A,#N/A,TRUE,"Serviços"}</definedName>
    <definedName name="DAER1" localSheetId="1" hidden="1">{#N/A,#N/A,TRUE,"Serviços"}</definedName>
    <definedName name="DAER1" localSheetId="2" hidden="1">{#N/A,#N/A,TRUE,"Serviços"}</definedName>
    <definedName name="DAER1" hidden="1">{#N/A,#N/A,TRUE,"Serviços"}</definedName>
    <definedName name="DAER11" localSheetId="8" hidden="1">{#N/A,#N/A,TRUE,"Serviços"}</definedName>
    <definedName name="DAER11" localSheetId="1" hidden="1">{#N/A,#N/A,TRUE,"Serviços"}</definedName>
    <definedName name="DAER11" localSheetId="2" hidden="1">{#N/A,#N/A,TRUE,"Serviços"}</definedName>
    <definedName name="DAER11" hidden="1">{#N/A,#N/A,TRUE,"Serviços"}</definedName>
    <definedName name="dasd" localSheetId="7">#REF!</definedName>
    <definedName name="dasd">#REF!</definedName>
    <definedName name="DAT">NA()</definedName>
    <definedName name="DAT_8">NA()</definedName>
    <definedName name="Data">'[28]Desmat 0,15'!$C$4</definedName>
    <definedName name="Data_Final" localSheetId="7">#REF!</definedName>
    <definedName name="Data_Final">#REF!</definedName>
    <definedName name="Data_Início" localSheetId="7">#REF!</definedName>
    <definedName name="Data_Início">#REF!</definedName>
    <definedName name="Database" localSheetId="7">#REF!</definedName>
    <definedName name="Database">#REF!</definedName>
    <definedName name="ddere" localSheetId="8" hidden="1">{#N/A,#N/A,FALSE,"MO (2)"}</definedName>
    <definedName name="ddere" localSheetId="1" hidden="1">{#N/A,#N/A,FALSE,"MO (2)"}</definedName>
    <definedName name="ddere" localSheetId="2" hidden="1">{#N/A,#N/A,FALSE,"MO (2)"}</definedName>
    <definedName name="ddere" hidden="1">{#N/A,#N/A,FALSE,"MO (2)"}</definedName>
    <definedName name="ddlc" localSheetId="7">#REF!</definedName>
    <definedName name="ddlc">#REF!</definedName>
    <definedName name="deb" hidden="1">#REF!</definedName>
    <definedName name="defensas" localSheetId="7">#REF!</definedName>
    <definedName name="defensas" hidden="1">#REF!</definedName>
    <definedName name="dele">#REF!</definedName>
    <definedName name="densidade_cap" localSheetId="7">#REF!</definedName>
    <definedName name="densidade_cap">#REF!</definedName>
    <definedName name="DescAux" hidden="1">#N/A</definedName>
    <definedName name="descida1" localSheetId="7">#REF!</definedName>
    <definedName name="descida1">#REF!</definedName>
    <definedName name="descida2" localSheetId="7">#REF!</definedName>
    <definedName name="descida2">#REF!</definedName>
    <definedName name="DESM">[1]DADOS!$C$22</definedName>
    <definedName name="DespGer">[19]Tel!#REF!</definedName>
    <definedName name="DespGer_1">[19]Tel!#REF!</definedName>
    <definedName name="DespGer_1_4">[19]Tel!#REF!</definedName>
    <definedName name="DespGer_4">[19]Tel!#REF!</definedName>
    <definedName name="DespGer_6">[19]Tel!#REF!</definedName>
    <definedName name="DespGer_6_4">[19]Tel!#REF!</definedName>
    <definedName name="Dez" localSheetId="1">{"dez","vinte","trinta","quarenta","cinquenta","sessenta","setenta","oitenta","noventa"}</definedName>
    <definedName name="Dez">{"dez","vinte","trinta","quarenta","cinquenta","sessenta","setenta","oitenta","noventa"}</definedName>
    <definedName name="DEZ94_3" localSheetId="7">[3]Consultoria!#REF!</definedName>
    <definedName name="DEZ94_3">[3]Consultoria!#REF!</definedName>
    <definedName name="DEZ95_3" localSheetId="7">[3]Consultoria!#REF!</definedName>
    <definedName name="DEZ95_3">[3]Consultoria!#REF!</definedName>
    <definedName name="DEZ96_3" localSheetId="7">[3]Consultoria!#REF!</definedName>
    <definedName name="DEZ96_3">[3]Consultoria!#REF!</definedName>
    <definedName name="DEZ97_3" localSheetId="7">[3]Consultoria!#REF!</definedName>
    <definedName name="DEZ97_3">[3]Consultoria!#REF!</definedName>
    <definedName name="DEZ98_3" localSheetId="7">[3]Consultoria!#REF!</definedName>
    <definedName name="DEZ98_3">[3]Consultoria!#REF!</definedName>
    <definedName name="DEZ99_3" localSheetId="7">[3]Consultoria!#REF!</definedName>
    <definedName name="DEZ99_3">[3]Consultoria!#REF!</definedName>
    <definedName name="dfdfdfd" localSheetId="8" hidden="1">{#N/A,#N/A,FALSE,"MO (2)"}</definedName>
    <definedName name="dfdfdfd" localSheetId="1" hidden="1">{#N/A,#N/A,FALSE,"MO (2)"}</definedName>
    <definedName name="dfdfdfd" localSheetId="2" hidden="1">{#N/A,#N/A,FALSE,"MO (2)"}</definedName>
    <definedName name="dfdfdfd" hidden="1">{#N/A,#N/A,FALSE,"MO (2)"}</definedName>
    <definedName name="dfgs" localSheetId="8" hidden="1">{#N/A,#N/A,TRUE,"Serviços"}</definedName>
    <definedName name="dfgs" localSheetId="1" hidden="1">{#N/A,#N/A,TRUE,"Serviços"}</definedName>
    <definedName name="dfgs" localSheetId="2" hidden="1">{#N/A,#N/A,TRUE,"Serviços"}</definedName>
    <definedName name="dfgs" hidden="1">{#N/A,#N/A,TRUE,"Serviços"}</definedName>
    <definedName name="dfgss" localSheetId="8" hidden="1">{#N/A,#N/A,TRUE,"Serviços"}</definedName>
    <definedName name="dfgss" localSheetId="1" hidden="1">{#N/A,#N/A,TRUE,"Serviços"}</definedName>
    <definedName name="dfgss" localSheetId="2" hidden="1">{#N/A,#N/A,TRUE,"Serviços"}</definedName>
    <definedName name="dfgss" hidden="1">{#N/A,#N/A,TRUE,"Serviços"}</definedName>
    <definedName name="DGA" localSheetId="7">'[18]PRO-08'!#REF!</definedName>
    <definedName name="DGA">'[18]PRO-08'!#REF!</definedName>
    <definedName name="DGF" localSheetId="8" hidden="1">{#N/A,#N/A,FALSE,"MO (2)"}</definedName>
    <definedName name="DGF" localSheetId="1" hidden="1">{#N/A,#N/A,FALSE,"MO (2)"}</definedName>
    <definedName name="DGF" localSheetId="2" hidden="1">{#N/A,#N/A,FALSE,"MO (2)"}</definedName>
    <definedName name="DGF" hidden="1">{#N/A,#N/A,FALSE,"MO (2)"}</definedName>
    <definedName name="DGF_1" localSheetId="8" hidden="1">{#N/A,#N/A,FALSE,"MO (2)"}</definedName>
    <definedName name="DGF_1" localSheetId="1" hidden="1">{#N/A,#N/A,FALSE,"MO (2)"}</definedName>
    <definedName name="DGF_1" localSheetId="2" hidden="1">{#N/A,#N/A,FALSE,"MO (2)"}</definedName>
    <definedName name="DGF_1" hidden="1">{#N/A,#N/A,FALSE,"MO (2)"}</definedName>
    <definedName name="DIA">[2]INVENTÁRIO!$B$9</definedName>
    <definedName name="diária" localSheetId="7">[17]PRECORC.XLS!#REF!</definedName>
    <definedName name="diária">[17]PRECORC.XLS!#REF!</definedName>
    <definedName name="DIARIAS" localSheetId="7">[17]PRECORC.XLS!#REF!</definedName>
    <definedName name="DIARIAS">[17]PRECORC.XLS!#REF!</definedName>
    <definedName name="DIE">#REF!</definedName>
    <definedName name="DIF">#REF!</definedName>
    <definedName name="DIF_2">#REF!</definedName>
    <definedName name="DistMed">[19]CombLub!#REF!</definedName>
    <definedName name="DistMed_1">[19]CombLub!#REF!</definedName>
    <definedName name="DistMed_1_4">[19]CombLub!#REF!</definedName>
    <definedName name="DistMed_4">[19]CombLub!#REF!</definedName>
    <definedName name="DistMed_6">[19]CombLub!#REF!</definedName>
    <definedName name="DistMed_6_4">[19]CombLub!#REF!</definedName>
    <definedName name="DistMedMP">[19]CombLub!#REF!</definedName>
    <definedName name="DistMedMP_1">[19]CombLub!#REF!</definedName>
    <definedName name="DistMedMP_1_4">[19]CombLub!#REF!</definedName>
    <definedName name="DistMedMP_4">[19]CombLub!#REF!</definedName>
    <definedName name="DistMedMP_6">[19]CombLub!#REF!</definedName>
    <definedName name="DistMedMP_6_4">[19]CombLub!#REF!</definedName>
    <definedName name="DKM">#REF!</definedName>
    <definedName name="DMT_0_50" localSheetId="7">#REF!</definedName>
    <definedName name="DMT_0_50">#REF!</definedName>
    <definedName name="dmt_1000" localSheetId="7">#REF!</definedName>
    <definedName name="dmt_1000">#REF!</definedName>
    <definedName name="dmt_1200" localSheetId="7">#REF!</definedName>
    <definedName name="dmt_1200">#REF!</definedName>
    <definedName name="dmt_1400" localSheetId="7">#REF!</definedName>
    <definedName name="dmt_1400">#REF!</definedName>
    <definedName name="dmt_200" localSheetId="7">#REF!</definedName>
    <definedName name="dmt_200">#REF!</definedName>
    <definedName name="DMT_200_400" localSheetId="7">#REF!</definedName>
    <definedName name="DMT_200_400">#REF!</definedName>
    <definedName name="dmt_400" localSheetId="7">#REF!</definedName>
    <definedName name="dmt_400">#REF!</definedName>
    <definedName name="DMT_400_600" localSheetId="7">#REF!</definedName>
    <definedName name="DMT_400_600">#REF!</definedName>
    <definedName name="dmt_50" localSheetId="7">#REF!</definedName>
    <definedName name="dmt_50">#REF!</definedName>
    <definedName name="DMT_50_200" localSheetId="7">#REF!</definedName>
    <definedName name="DMT_50_200">#REF!</definedName>
    <definedName name="dmt_600" localSheetId="7">#REF!</definedName>
    <definedName name="dmt_600">#REF!</definedName>
    <definedName name="dmt_800" localSheetId="7">#REF!</definedName>
    <definedName name="dmt_800">#REF!</definedName>
    <definedName name="DMT_CM30_NP">'[29]Quadro DMT'!$H$12</definedName>
    <definedName name="DMT_CM30_P">'[29]Quadro DMT'!$I$12</definedName>
    <definedName name="DMT_RR2C_NP">'[29]Quadro DMT'!$H$14</definedName>
    <definedName name="DMT_RR2C_P">'[29]Quadro DMT'!$I$14</definedName>
    <definedName name="DRE" localSheetId="7">#REF!</definedName>
    <definedName name="DRE">#REF!</definedName>
    <definedName name="DRENA" localSheetId="7">#REF!</definedName>
    <definedName name="DRENA">#REF!</definedName>
    <definedName name="Drena2" localSheetId="7">#REF!</definedName>
    <definedName name="Drena2">#REF!</definedName>
    <definedName name="DRI" localSheetId="7">#REF!</definedName>
    <definedName name="DRI">#REF!</definedName>
    <definedName name="dsad" localSheetId="7">#REF!</definedName>
    <definedName name="dsad">#REF!</definedName>
    <definedName name="Dsc" hidden="1">#N/A</definedName>
    <definedName name="E">#REF!</definedName>
    <definedName name="e001e" localSheetId="7">#REF!</definedName>
    <definedName name="e001e">#REF!</definedName>
    <definedName name="e001i" localSheetId="7">#REF!</definedName>
    <definedName name="e001i">#REF!</definedName>
    <definedName name="e001p" localSheetId="7">#REF!</definedName>
    <definedName name="e001p">#REF!</definedName>
    <definedName name="e002e" localSheetId="7">#REF!</definedName>
    <definedName name="e002e">#REF!</definedName>
    <definedName name="e002i" localSheetId="7">#REF!</definedName>
    <definedName name="e002i">#REF!</definedName>
    <definedName name="e002p" localSheetId="7">#REF!</definedName>
    <definedName name="e002p">#REF!</definedName>
    <definedName name="e003e" localSheetId="7">#REF!</definedName>
    <definedName name="e003e">#REF!</definedName>
    <definedName name="e003i" localSheetId="7">#REF!</definedName>
    <definedName name="e003i">#REF!</definedName>
    <definedName name="e003p" localSheetId="7">#REF!</definedName>
    <definedName name="e003p">#REF!</definedName>
    <definedName name="e005e" localSheetId="7">#REF!</definedName>
    <definedName name="e005e">#REF!</definedName>
    <definedName name="e005i" localSheetId="7">#REF!</definedName>
    <definedName name="e005i">#REF!</definedName>
    <definedName name="e005p" localSheetId="7">#REF!</definedName>
    <definedName name="e005p">#REF!</definedName>
    <definedName name="e006e" localSheetId="7">#REF!</definedName>
    <definedName name="e006e">#REF!</definedName>
    <definedName name="e006i" localSheetId="7">#REF!</definedName>
    <definedName name="e006i">#REF!</definedName>
    <definedName name="e006p" localSheetId="7">#REF!</definedName>
    <definedName name="e006p">#REF!</definedName>
    <definedName name="e007e" localSheetId="7">#REF!</definedName>
    <definedName name="e007e">#REF!</definedName>
    <definedName name="e007i" localSheetId="7">#REF!</definedName>
    <definedName name="e007i">#REF!</definedName>
    <definedName name="e007p" localSheetId="7">#REF!</definedName>
    <definedName name="e007p">#REF!</definedName>
    <definedName name="e009e" localSheetId="7">#REF!</definedName>
    <definedName name="e009e">#REF!</definedName>
    <definedName name="e009i" localSheetId="7">#REF!</definedName>
    <definedName name="e009i">#REF!</definedName>
    <definedName name="e009p" localSheetId="7">#REF!</definedName>
    <definedName name="e009p">#REF!</definedName>
    <definedName name="e010e" localSheetId="7">#REF!</definedName>
    <definedName name="e010e">#REF!</definedName>
    <definedName name="e010i" localSheetId="7">#REF!</definedName>
    <definedName name="e010i">#REF!</definedName>
    <definedName name="e010p" localSheetId="7">#REF!</definedName>
    <definedName name="e010p">#REF!</definedName>
    <definedName name="e011e" localSheetId="7">#REF!</definedName>
    <definedName name="e011e">#REF!</definedName>
    <definedName name="e011i" localSheetId="7">#REF!</definedName>
    <definedName name="e011i">#REF!</definedName>
    <definedName name="e011p" localSheetId="7">#REF!</definedName>
    <definedName name="e011p">#REF!</definedName>
    <definedName name="e013e" localSheetId="7">#REF!</definedName>
    <definedName name="e013e">#REF!</definedName>
    <definedName name="e013i" localSheetId="7">#REF!</definedName>
    <definedName name="e013i">#REF!</definedName>
    <definedName name="e013p" localSheetId="7">#REF!</definedName>
    <definedName name="e013p">#REF!</definedName>
    <definedName name="e014e" localSheetId="7">#REF!</definedName>
    <definedName name="e014e">#REF!</definedName>
    <definedName name="e014i" localSheetId="7">#REF!</definedName>
    <definedName name="e014i">#REF!</definedName>
    <definedName name="e014p" localSheetId="7">#REF!</definedName>
    <definedName name="e014p">#REF!</definedName>
    <definedName name="e015e" localSheetId="7">#REF!</definedName>
    <definedName name="e015e">#REF!</definedName>
    <definedName name="e015i" localSheetId="7">#REF!</definedName>
    <definedName name="e015i">#REF!</definedName>
    <definedName name="e015p" localSheetId="7">#REF!</definedName>
    <definedName name="e015p">#REF!</definedName>
    <definedName name="e016e" localSheetId="7">#REF!</definedName>
    <definedName name="e016e">#REF!</definedName>
    <definedName name="e016i" localSheetId="7">#REF!</definedName>
    <definedName name="e016i">#REF!</definedName>
    <definedName name="e016p" localSheetId="7">#REF!</definedName>
    <definedName name="e016p">#REF!</definedName>
    <definedName name="e055e" localSheetId="7">#REF!</definedName>
    <definedName name="e055e">#REF!</definedName>
    <definedName name="e055i" localSheetId="7">#REF!</definedName>
    <definedName name="e055i">#REF!</definedName>
    <definedName name="e055p" localSheetId="7">#REF!</definedName>
    <definedName name="e055p">#REF!</definedName>
    <definedName name="e056e" localSheetId="7">#REF!</definedName>
    <definedName name="e056e">#REF!</definedName>
    <definedName name="e056i" localSheetId="7">#REF!</definedName>
    <definedName name="e056i">#REF!</definedName>
    <definedName name="e056p" localSheetId="7">#REF!</definedName>
    <definedName name="e056p">#REF!</definedName>
    <definedName name="e062e" localSheetId="7">#REF!</definedName>
    <definedName name="e062e">#REF!</definedName>
    <definedName name="e062i" localSheetId="7">#REF!</definedName>
    <definedName name="e062i">#REF!</definedName>
    <definedName name="e062p" localSheetId="7">#REF!</definedName>
    <definedName name="e062p">#REF!</definedName>
    <definedName name="e063e" localSheetId="7">#REF!</definedName>
    <definedName name="e063e">#REF!</definedName>
    <definedName name="e063i" localSheetId="7">#REF!</definedName>
    <definedName name="e063i">#REF!</definedName>
    <definedName name="e063p" localSheetId="7">#REF!</definedName>
    <definedName name="e063p">#REF!</definedName>
    <definedName name="e065e" localSheetId="7">#REF!</definedName>
    <definedName name="e065e">#REF!</definedName>
    <definedName name="e065i" localSheetId="7">#REF!</definedName>
    <definedName name="e065i">#REF!</definedName>
    <definedName name="e065p" localSheetId="7">#REF!</definedName>
    <definedName name="e065p">#REF!</definedName>
    <definedName name="e066e" localSheetId="7">#REF!</definedName>
    <definedName name="e066e">#REF!</definedName>
    <definedName name="e066i" localSheetId="7">#REF!</definedName>
    <definedName name="e066i">#REF!</definedName>
    <definedName name="e066p" localSheetId="7">#REF!</definedName>
    <definedName name="e066p">#REF!</definedName>
    <definedName name="e101e" localSheetId="7">#REF!</definedName>
    <definedName name="e101e">#REF!</definedName>
    <definedName name="e101i" localSheetId="7">#REF!</definedName>
    <definedName name="e101i">#REF!</definedName>
    <definedName name="e101p" localSheetId="7">#REF!</definedName>
    <definedName name="e101p">#REF!</definedName>
    <definedName name="e102e" localSheetId="7">#REF!</definedName>
    <definedName name="e102e">#REF!</definedName>
    <definedName name="e102i" localSheetId="7">#REF!</definedName>
    <definedName name="e102i">#REF!</definedName>
    <definedName name="e102p" localSheetId="7">#REF!</definedName>
    <definedName name="e102p">#REF!</definedName>
    <definedName name="e103e" localSheetId="7">#REF!</definedName>
    <definedName name="e103e">#REF!</definedName>
    <definedName name="e103i" localSheetId="7">#REF!</definedName>
    <definedName name="e103i">#REF!</definedName>
    <definedName name="e103p" localSheetId="7">#REF!</definedName>
    <definedName name="e103p">#REF!</definedName>
    <definedName name="e104e" localSheetId="7">#REF!</definedName>
    <definedName name="e104e">#REF!</definedName>
    <definedName name="e104i" localSheetId="7">#REF!</definedName>
    <definedName name="e104i">#REF!</definedName>
    <definedName name="e104p" localSheetId="7">#REF!</definedName>
    <definedName name="e104p">#REF!</definedName>
    <definedName name="e105e" localSheetId="7">#REF!</definedName>
    <definedName name="e105e">#REF!</definedName>
    <definedName name="e105i" localSheetId="7">#REF!</definedName>
    <definedName name="e105i">#REF!</definedName>
    <definedName name="e105p" localSheetId="7">#REF!</definedName>
    <definedName name="e105p">#REF!</definedName>
    <definedName name="e106e" localSheetId="7">#REF!</definedName>
    <definedName name="e106e">#REF!</definedName>
    <definedName name="e106i" localSheetId="7">#REF!</definedName>
    <definedName name="e106i">#REF!</definedName>
    <definedName name="e106p" localSheetId="7">#REF!</definedName>
    <definedName name="e106p">#REF!</definedName>
    <definedName name="e107e" localSheetId="7">#REF!</definedName>
    <definedName name="e107e">#REF!</definedName>
    <definedName name="e107i" localSheetId="7">#REF!</definedName>
    <definedName name="e107i">#REF!</definedName>
    <definedName name="e107p" localSheetId="7">#REF!</definedName>
    <definedName name="e107p">#REF!</definedName>
    <definedName name="e108e" localSheetId="7">#REF!</definedName>
    <definedName name="e108e">#REF!</definedName>
    <definedName name="e108i" localSheetId="7">#REF!</definedName>
    <definedName name="e108i">#REF!</definedName>
    <definedName name="e108p" localSheetId="7">#REF!</definedName>
    <definedName name="e108p">#REF!</definedName>
    <definedName name="e109e" localSheetId="7">#REF!</definedName>
    <definedName name="e109e">#REF!</definedName>
    <definedName name="e109i" localSheetId="7">#REF!</definedName>
    <definedName name="e109i">#REF!</definedName>
    <definedName name="e109p" localSheetId="7">#REF!</definedName>
    <definedName name="e109p">#REF!</definedName>
    <definedName name="e110e" localSheetId="7">#REF!</definedName>
    <definedName name="e110e">#REF!</definedName>
    <definedName name="e110i" localSheetId="7">#REF!</definedName>
    <definedName name="e110i">#REF!</definedName>
    <definedName name="e110p" localSheetId="7">#REF!</definedName>
    <definedName name="e110p">#REF!</definedName>
    <definedName name="e111e" localSheetId="7">#REF!</definedName>
    <definedName name="e111e">#REF!</definedName>
    <definedName name="e111i" localSheetId="7">#REF!</definedName>
    <definedName name="e111i">#REF!</definedName>
    <definedName name="e111p" localSheetId="7">#REF!</definedName>
    <definedName name="e111p">#REF!</definedName>
    <definedName name="e112e" localSheetId="7">#REF!</definedName>
    <definedName name="e112e">#REF!</definedName>
    <definedName name="e112i" localSheetId="7">#REF!</definedName>
    <definedName name="e112i">#REF!</definedName>
    <definedName name="e112p" localSheetId="7">#REF!</definedName>
    <definedName name="e112p">#REF!</definedName>
    <definedName name="e113e" localSheetId="7">#REF!</definedName>
    <definedName name="e113e">#REF!</definedName>
    <definedName name="e113i" localSheetId="7">#REF!</definedName>
    <definedName name="e113i">#REF!</definedName>
    <definedName name="e113p" localSheetId="7">#REF!</definedName>
    <definedName name="e113p">#REF!</definedName>
    <definedName name="e114e" localSheetId="7">#REF!</definedName>
    <definedName name="e114e">#REF!</definedName>
    <definedName name="e114i" localSheetId="7">#REF!</definedName>
    <definedName name="e114i">#REF!</definedName>
    <definedName name="e114p" localSheetId="7">#REF!</definedName>
    <definedName name="e114p">#REF!</definedName>
    <definedName name="e115e" localSheetId="7">#REF!</definedName>
    <definedName name="e115e">#REF!</definedName>
    <definedName name="e115i" localSheetId="7">#REF!</definedName>
    <definedName name="e115i">#REF!</definedName>
    <definedName name="e115p" localSheetId="7">#REF!</definedName>
    <definedName name="e115p">#REF!</definedName>
    <definedName name="e116e" localSheetId="7">#REF!</definedName>
    <definedName name="e116e">#REF!</definedName>
    <definedName name="e116i" localSheetId="7">#REF!</definedName>
    <definedName name="e116i">#REF!</definedName>
    <definedName name="e116p" localSheetId="7">#REF!</definedName>
    <definedName name="e116p">#REF!</definedName>
    <definedName name="e117e" localSheetId="7">#REF!</definedName>
    <definedName name="e117e">#REF!</definedName>
    <definedName name="e117i" localSheetId="7">#REF!</definedName>
    <definedName name="e117i">#REF!</definedName>
    <definedName name="e117p" localSheetId="7">#REF!</definedName>
    <definedName name="e117p">#REF!</definedName>
    <definedName name="e118e" localSheetId="7">#REF!</definedName>
    <definedName name="e118e">#REF!</definedName>
    <definedName name="e118i" localSheetId="7">#REF!</definedName>
    <definedName name="e118i">#REF!</definedName>
    <definedName name="e118p" localSheetId="7">#REF!</definedName>
    <definedName name="e118p">#REF!</definedName>
    <definedName name="e119e" localSheetId="7">#REF!</definedName>
    <definedName name="e119e">#REF!</definedName>
    <definedName name="e119i" localSheetId="7">#REF!</definedName>
    <definedName name="e119i">#REF!</definedName>
    <definedName name="e119p" localSheetId="7">#REF!</definedName>
    <definedName name="e119p">#REF!</definedName>
    <definedName name="e121e" localSheetId="7">#REF!</definedName>
    <definedName name="e121e">#REF!</definedName>
    <definedName name="e121i" localSheetId="7">#REF!</definedName>
    <definedName name="e121i">#REF!</definedName>
    <definedName name="e121p" localSheetId="7">#REF!</definedName>
    <definedName name="e121p">#REF!</definedName>
    <definedName name="e122e" localSheetId="7">#REF!</definedName>
    <definedName name="e122e">#REF!</definedName>
    <definedName name="e122i" localSheetId="7">#REF!</definedName>
    <definedName name="e122i">#REF!</definedName>
    <definedName name="e122p" localSheetId="7">#REF!</definedName>
    <definedName name="e122p">#REF!</definedName>
    <definedName name="e123e" localSheetId="7">#REF!</definedName>
    <definedName name="e123e">#REF!</definedName>
    <definedName name="e123i" localSheetId="7">#REF!</definedName>
    <definedName name="e123i">#REF!</definedName>
    <definedName name="e123p" localSheetId="7">#REF!</definedName>
    <definedName name="e123p">#REF!</definedName>
    <definedName name="e124e" localSheetId="7">#REF!</definedName>
    <definedName name="e124e">#REF!</definedName>
    <definedName name="e124i" localSheetId="7">#REF!</definedName>
    <definedName name="e124i">#REF!</definedName>
    <definedName name="e124p" localSheetId="7">#REF!</definedName>
    <definedName name="e124p">#REF!</definedName>
    <definedName name="e126e" localSheetId="7">#REF!</definedName>
    <definedName name="e126e">#REF!</definedName>
    <definedName name="e126i" localSheetId="7">#REF!</definedName>
    <definedName name="e126i">#REF!</definedName>
    <definedName name="e126p" localSheetId="7">#REF!</definedName>
    <definedName name="e126p">#REF!</definedName>
    <definedName name="e127e" localSheetId="7">#REF!</definedName>
    <definedName name="e127e">#REF!</definedName>
    <definedName name="e127i" localSheetId="7">#REF!</definedName>
    <definedName name="e127i">#REF!</definedName>
    <definedName name="e127p" localSheetId="7">#REF!</definedName>
    <definedName name="e127p">#REF!</definedName>
    <definedName name="e128e" localSheetId="7">#REF!</definedName>
    <definedName name="e128e">#REF!</definedName>
    <definedName name="e128i" localSheetId="7">#REF!</definedName>
    <definedName name="e128i">#REF!</definedName>
    <definedName name="e128p" localSheetId="7">#REF!</definedName>
    <definedName name="e128p">#REF!</definedName>
    <definedName name="e129e" localSheetId="7">#REF!</definedName>
    <definedName name="e129e">#REF!</definedName>
    <definedName name="e129i" localSheetId="7">#REF!</definedName>
    <definedName name="e129i">#REF!</definedName>
    <definedName name="e129p" localSheetId="7">#REF!</definedName>
    <definedName name="e129p">#REF!</definedName>
    <definedName name="e138e" localSheetId="7">#REF!</definedName>
    <definedName name="e138e">#REF!</definedName>
    <definedName name="e138i" localSheetId="7">#REF!</definedName>
    <definedName name="e138i">#REF!</definedName>
    <definedName name="e138p" localSheetId="7">#REF!</definedName>
    <definedName name="e138p">#REF!</definedName>
    <definedName name="e139e" localSheetId="7">#REF!</definedName>
    <definedName name="e139e">#REF!</definedName>
    <definedName name="e139i" localSheetId="7">#REF!</definedName>
    <definedName name="e139i">#REF!</definedName>
    <definedName name="e139p" localSheetId="7">#REF!</definedName>
    <definedName name="e139p">#REF!</definedName>
    <definedName name="e142e" localSheetId="7">#REF!</definedName>
    <definedName name="e142e">#REF!</definedName>
    <definedName name="e142i" localSheetId="7">#REF!</definedName>
    <definedName name="e142i">#REF!</definedName>
    <definedName name="e142p" localSheetId="7">#REF!</definedName>
    <definedName name="e142p">#REF!</definedName>
    <definedName name="e147e" localSheetId="7">#REF!</definedName>
    <definedName name="e147e">#REF!</definedName>
    <definedName name="e147i" localSheetId="7">#REF!</definedName>
    <definedName name="e147i">#REF!</definedName>
    <definedName name="e147p" localSheetId="7">#REF!</definedName>
    <definedName name="e147p">#REF!</definedName>
    <definedName name="e149e" localSheetId="7">#REF!</definedName>
    <definedName name="e149e">#REF!</definedName>
    <definedName name="e149i" localSheetId="7">#REF!</definedName>
    <definedName name="e149i">#REF!</definedName>
    <definedName name="e149p" localSheetId="7">#REF!</definedName>
    <definedName name="e149p">#REF!</definedName>
    <definedName name="e151e" localSheetId="7">#REF!</definedName>
    <definedName name="e151e">#REF!</definedName>
    <definedName name="e151i" localSheetId="7">#REF!</definedName>
    <definedName name="e151i">#REF!</definedName>
    <definedName name="e151p" localSheetId="7">#REF!</definedName>
    <definedName name="e151p">#REF!</definedName>
    <definedName name="e156e" localSheetId="7">#REF!</definedName>
    <definedName name="e156e">#REF!</definedName>
    <definedName name="e156i" localSheetId="7">#REF!</definedName>
    <definedName name="e156i">#REF!</definedName>
    <definedName name="e156p" localSheetId="7">#REF!</definedName>
    <definedName name="e156p">#REF!</definedName>
    <definedName name="e160e" localSheetId="7">#REF!</definedName>
    <definedName name="e160e">#REF!</definedName>
    <definedName name="e160i" localSheetId="7">#REF!</definedName>
    <definedName name="e160i">#REF!</definedName>
    <definedName name="e160p" localSheetId="7">#REF!</definedName>
    <definedName name="e160p">#REF!</definedName>
    <definedName name="e161e" localSheetId="7">#REF!</definedName>
    <definedName name="e161e">#REF!</definedName>
    <definedName name="e161i" localSheetId="7">#REF!</definedName>
    <definedName name="e161i">#REF!</definedName>
    <definedName name="e161p" localSheetId="7">#REF!</definedName>
    <definedName name="e161p">#REF!</definedName>
    <definedName name="e201e" localSheetId="7">#REF!</definedName>
    <definedName name="e201e">#REF!</definedName>
    <definedName name="e201i" localSheetId="7">#REF!</definedName>
    <definedName name="e201i">#REF!</definedName>
    <definedName name="e201p" localSheetId="7">#REF!</definedName>
    <definedName name="e201p">#REF!</definedName>
    <definedName name="e202e" localSheetId="7">#REF!</definedName>
    <definedName name="e202e">#REF!</definedName>
    <definedName name="e202i" localSheetId="7">#REF!</definedName>
    <definedName name="e202i">#REF!</definedName>
    <definedName name="e202p" localSheetId="7">#REF!</definedName>
    <definedName name="e202p">#REF!</definedName>
    <definedName name="e203e" localSheetId="7">#REF!</definedName>
    <definedName name="e203e">#REF!</definedName>
    <definedName name="e203i" localSheetId="7">#REF!</definedName>
    <definedName name="e203i">#REF!</definedName>
    <definedName name="e203p" localSheetId="7">#REF!</definedName>
    <definedName name="e203p">#REF!</definedName>
    <definedName name="e204e" localSheetId="7">#REF!</definedName>
    <definedName name="e204e">#REF!</definedName>
    <definedName name="e204i" localSheetId="7">#REF!</definedName>
    <definedName name="e204i">#REF!</definedName>
    <definedName name="e204p" localSheetId="7">#REF!</definedName>
    <definedName name="e204p">#REF!</definedName>
    <definedName name="e205e" localSheetId="7">#REF!</definedName>
    <definedName name="e205e">#REF!</definedName>
    <definedName name="e205i" localSheetId="7">#REF!</definedName>
    <definedName name="e205i">#REF!</definedName>
    <definedName name="e205p" localSheetId="7">#REF!</definedName>
    <definedName name="e205p">#REF!</definedName>
    <definedName name="e206e" localSheetId="7">#REF!</definedName>
    <definedName name="e206e">#REF!</definedName>
    <definedName name="e206i" localSheetId="7">#REF!</definedName>
    <definedName name="e206i">#REF!</definedName>
    <definedName name="e206p" localSheetId="7">#REF!</definedName>
    <definedName name="e206p">#REF!</definedName>
    <definedName name="e207e" localSheetId="7">#REF!</definedName>
    <definedName name="e207e">#REF!</definedName>
    <definedName name="e207i" localSheetId="7">#REF!</definedName>
    <definedName name="e207i">#REF!</definedName>
    <definedName name="e207p" localSheetId="7">#REF!</definedName>
    <definedName name="e207p">#REF!</definedName>
    <definedName name="e208e" localSheetId="7">#REF!</definedName>
    <definedName name="e208e">#REF!</definedName>
    <definedName name="e208i" localSheetId="7">#REF!</definedName>
    <definedName name="e208i">#REF!</definedName>
    <definedName name="e208p" localSheetId="7">#REF!</definedName>
    <definedName name="e208p">#REF!</definedName>
    <definedName name="e209e" localSheetId="7">#REF!</definedName>
    <definedName name="e209e">#REF!</definedName>
    <definedName name="e209i" localSheetId="7">#REF!</definedName>
    <definedName name="e209i">#REF!</definedName>
    <definedName name="e209p" localSheetId="7">#REF!</definedName>
    <definedName name="e209p">#REF!</definedName>
    <definedName name="e210e" localSheetId="7">#REF!</definedName>
    <definedName name="e210e">#REF!</definedName>
    <definedName name="e210i" localSheetId="7">#REF!</definedName>
    <definedName name="e210i">#REF!</definedName>
    <definedName name="e210p" localSheetId="7">#REF!</definedName>
    <definedName name="e210p">#REF!</definedName>
    <definedName name="e211e" localSheetId="7">#REF!</definedName>
    <definedName name="e211e">#REF!</definedName>
    <definedName name="e211i" localSheetId="7">#REF!</definedName>
    <definedName name="e211i">#REF!</definedName>
    <definedName name="e211p" localSheetId="7">#REF!</definedName>
    <definedName name="e211p">#REF!</definedName>
    <definedName name="e223e" localSheetId="7">#REF!</definedName>
    <definedName name="e223e">#REF!</definedName>
    <definedName name="e223i" localSheetId="7">#REF!</definedName>
    <definedName name="e223i">#REF!</definedName>
    <definedName name="e223p" localSheetId="7">#REF!</definedName>
    <definedName name="e223p">#REF!</definedName>
    <definedName name="e225e" localSheetId="7">#REF!</definedName>
    <definedName name="e225e">#REF!</definedName>
    <definedName name="e225i" localSheetId="7">#REF!</definedName>
    <definedName name="e225i">#REF!</definedName>
    <definedName name="e225p" localSheetId="7">#REF!</definedName>
    <definedName name="e225p">#REF!</definedName>
    <definedName name="e226e" localSheetId="7">#REF!</definedName>
    <definedName name="e226e">#REF!</definedName>
    <definedName name="e226i" localSheetId="7">#REF!</definedName>
    <definedName name="e226i">#REF!</definedName>
    <definedName name="e226p" localSheetId="7">#REF!</definedName>
    <definedName name="e226p">#REF!</definedName>
    <definedName name="e301e" localSheetId="7">#REF!</definedName>
    <definedName name="e301e">#REF!</definedName>
    <definedName name="e301i" localSheetId="7">#REF!</definedName>
    <definedName name="e301i">#REF!</definedName>
    <definedName name="e301p" localSheetId="7">#REF!</definedName>
    <definedName name="e301p">#REF!</definedName>
    <definedName name="e302e" localSheetId="7">#REF!</definedName>
    <definedName name="e302e">#REF!</definedName>
    <definedName name="e302i" localSheetId="7">#REF!</definedName>
    <definedName name="e302i">#REF!</definedName>
    <definedName name="e302p" localSheetId="7">#REF!</definedName>
    <definedName name="e302p">#REF!</definedName>
    <definedName name="e303e" localSheetId="7">#REF!</definedName>
    <definedName name="e303e">#REF!</definedName>
    <definedName name="e303i" localSheetId="7">#REF!</definedName>
    <definedName name="e303i">#REF!</definedName>
    <definedName name="e303p" localSheetId="7">#REF!</definedName>
    <definedName name="e303p">#REF!</definedName>
    <definedName name="e304e" localSheetId="7">#REF!</definedName>
    <definedName name="e304e">#REF!</definedName>
    <definedName name="e304i" localSheetId="7">#REF!</definedName>
    <definedName name="e304i">#REF!</definedName>
    <definedName name="e304p" localSheetId="7">#REF!</definedName>
    <definedName name="e304p">#REF!</definedName>
    <definedName name="e305e" localSheetId="7">#REF!</definedName>
    <definedName name="e305e">#REF!</definedName>
    <definedName name="e305p" localSheetId="7">#REF!</definedName>
    <definedName name="e305p">#REF!</definedName>
    <definedName name="e306e" localSheetId="7">#REF!</definedName>
    <definedName name="e306e">#REF!</definedName>
    <definedName name="e306i" localSheetId="7">#REF!</definedName>
    <definedName name="e306i">#REF!</definedName>
    <definedName name="e306p" localSheetId="7">#REF!</definedName>
    <definedName name="e306p">#REF!</definedName>
    <definedName name="e307e" localSheetId="7">#REF!</definedName>
    <definedName name="e307e">#REF!</definedName>
    <definedName name="e307p" localSheetId="7">#REF!</definedName>
    <definedName name="e307p">#REF!</definedName>
    <definedName name="e308e" localSheetId="7">#REF!</definedName>
    <definedName name="e308e">#REF!</definedName>
    <definedName name="e308p" localSheetId="7">#REF!</definedName>
    <definedName name="e308p">#REF!</definedName>
    <definedName name="e309e" localSheetId="7">#REF!</definedName>
    <definedName name="e309e">#REF!</definedName>
    <definedName name="e309p" localSheetId="7">#REF!</definedName>
    <definedName name="e309p">#REF!</definedName>
    <definedName name="e310e" localSheetId="7">#REF!</definedName>
    <definedName name="e310e">#REF!</definedName>
    <definedName name="e310p" localSheetId="7">#REF!</definedName>
    <definedName name="e310p">#REF!</definedName>
    <definedName name="e311e" localSheetId="7">#REF!</definedName>
    <definedName name="e311e">#REF!</definedName>
    <definedName name="e311p" localSheetId="7">#REF!</definedName>
    <definedName name="e311p">#REF!</definedName>
    <definedName name="e312e" localSheetId="7">#REF!</definedName>
    <definedName name="e312e">#REF!</definedName>
    <definedName name="e312p" localSheetId="7">#REF!</definedName>
    <definedName name="e312p">#REF!</definedName>
    <definedName name="e313e" localSheetId="7">#REF!</definedName>
    <definedName name="e313e">#REF!</definedName>
    <definedName name="e313p" localSheetId="7">#REF!</definedName>
    <definedName name="e313p">#REF!</definedName>
    <definedName name="e314e" localSheetId="7">#REF!</definedName>
    <definedName name="e314e">#REF!</definedName>
    <definedName name="e314p" localSheetId="7">#REF!</definedName>
    <definedName name="e314p">#REF!</definedName>
    <definedName name="e316e" localSheetId="7">#REF!</definedName>
    <definedName name="e316e">#REF!</definedName>
    <definedName name="e316p" localSheetId="7">#REF!</definedName>
    <definedName name="e316p">#REF!</definedName>
    <definedName name="e317e" localSheetId="7">#REF!</definedName>
    <definedName name="e317e">#REF!</definedName>
    <definedName name="e317p" localSheetId="7">#REF!</definedName>
    <definedName name="e317p">#REF!</definedName>
    <definedName name="e318e" localSheetId="7">#REF!</definedName>
    <definedName name="e318e">#REF!</definedName>
    <definedName name="e318p" localSheetId="7">#REF!</definedName>
    <definedName name="e318p">#REF!</definedName>
    <definedName name="e323e" localSheetId="7">#REF!</definedName>
    <definedName name="e323e">#REF!</definedName>
    <definedName name="e323i" localSheetId="7">#REF!</definedName>
    <definedName name="e323i">#REF!</definedName>
    <definedName name="e323p" localSheetId="7">#REF!</definedName>
    <definedName name="e323p">#REF!</definedName>
    <definedName name="e330e" localSheetId="7">#REF!</definedName>
    <definedName name="e330e">#REF!</definedName>
    <definedName name="e330i" localSheetId="7">#REF!</definedName>
    <definedName name="e330i">#REF!</definedName>
    <definedName name="e330p" localSheetId="7">#REF!</definedName>
    <definedName name="e330p">#REF!</definedName>
    <definedName name="e331e" localSheetId="7">#REF!</definedName>
    <definedName name="e331e">#REF!</definedName>
    <definedName name="e331i" localSheetId="7">#REF!</definedName>
    <definedName name="e331i">#REF!</definedName>
    <definedName name="e331p" localSheetId="7">#REF!</definedName>
    <definedName name="e331p">#REF!</definedName>
    <definedName name="e332e" localSheetId="7">#REF!</definedName>
    <definedName name="e332e">#REF!</definedName>
    <definedName name="e332i" localSheetId="7">#REF!</definedName>
    <definedName name="e332i">#REF!</definedName>
    <definedName name="e332p" localSheetId="7">#REF!</definedName>
    <definedName name="e332p">#REF!</definedName>
    <definedName name="e333e" localSheetId="7">#REF!</definedName>
    <definedName name="e333e">#REF!</definedName>
    <definedName name="e333i" localSheetId="7">#REF!</definedName>
    <definedName name="e333i">#REF!</definedName>
    <definedName name="e333p" localSheetId="7">#REF!</definedName>
    <definedName name="e333p">#REF!</definedName>
    <definedName name="e334e" localSheetId="7">#REF!</definedName>
    <definedName name="e334e">#REF!</definedName>
    <definedName name="e334i" localSheetId="7">#REF!</definedName>
    <definedName name="e334i">#REF!</definedName>
    <definedName name="e334p" localSheetId="7">#REF!</definedName>
    <definedName name="e334p">#REF!</definedName>
    <definedName name="e335e" localSheetId="7">#REF!</definedName>
    <definedName name="e335e">#REF!</definedName>
    <definedName name="e335i" localSheetId="7">#REF!</definedName>
    <definedName name="e335i">#REF!</definedName>
    <definedName name="e335p" localSheetId="7">#REF!</definedName>
    <definedName name="e335p">#REF!</definedName>
    <definedName name="e337e" localSheetId="7">#REF!</definedName>
    <definedName name="e337e">#REF!</definedName>
    <definedName name="e337i" localSheetId="7">#REF!</definedName>
    <definedName name="e337i">#REF!</definedName>
    <definedName name="e337p" localSheetId="7">#REF!</definedName>
    <definedName name="e337p">#REF!</definedName>
    <definedName name="e338e" localSheetId="7">#REF!</definedName>
    <definedName name="e338e">#REF!</definedName>
    <definedName name="e338i" localSheetId="7">#REF!</definedName>
    <definedName name="e338i">#REF!</definedName>
    <definedName name="e338p" localSheetId="7">#REF!</definedName>
    <definedName name="e338p">#REF!</definedName>
    <definedName name="e339e" localSheetId="7">#REF!</definedName>
    <definedName name="e339e">#REF!</definedName>
    <definedName name="e339p" localSheetId="7">#REF!</definedName>
    <definedName name="e339p">#REF!</definedName>
    <definedName name="e340e" localSheetId="7">#REF!</definedName>
    <definedName name="e340e">#REF!</definedName>
    <definedName name="e340i" localSheetId="7">#REF!</definedName>
    <definedName name="e340i">#REF!</definedName>
    <definedName name="e340p" localSheetId="7">#REF!</definedName>
    <definedName name="e340p">#REF!</definedName>
    <definedName name="e343e" localSheetId="7">#REF!</definedName>
    <definedName name="e343e">#REF!</definedName>
    <definedName name="e343i" localSheetId="7">#REF!</definedName>
    <definedName name="e343i">#REF!</definedName>
    <definedName name="e343p" localSheetId="7">#REF!</definedName>
    <definedName name="e343p">#REF!</definedName>
    <definedName name="e400e" localSheetId="7">#REF!</definedName>
    <definedName name="e400e">#REF!</definedName>
    <definedName name="e400i" localSheetId="7">#REF!</definedName>
    <definedName name="e400i">#REF!</definedName>
    <definedName name="e400p" localSheetId="7">#REF!</definedName>
    <definedName name="e400p">#REF!</definedName>
    <definedName name="e402e" localSheetId="7">#REF!</definedName>
    <definedName name="e402e">#REF!</definedName>
    <definedName name="e402i" localSheetId="7">#REF!</definedName>
    <definedName name="e402i">#REF!</definedName>
    <definedName name="e402p" localSheetId="7">#REF!</definedName>
    <definedName name="e402p">#REF!</definedName>
    <definedName name="e403e" localSheetId="7">#REF!</definedName>
    <definedName name="e403e">#REF!</definedName>
    <definedName name="e403i" localSheetId="7">#REF!</definedName>
    <definedName name="e403i">#REF!</definedName>
    <definedName name="e403p" localSheetId="7">#REF!</definedName>
    <definedName name="e403p">#REF!</definedName>
    <definedName name="e404e" localSheetId="7">#REF!</definedName>
    <definedName name="e404e">#REF!</definedName>
    <definedName name="e404i" localSheetId="7">#REF!</definedName>
    <definedName name="e404i">#REF!</definedName>
    <definedName name="e404p" localSheetId="7">#REF!</definedName>
    <definedName name="e404p">#REF!</definedName>
    <definedName name="e405e" localSheetId="7">#REF!</definedName>
    <definedName name="e405e">#REF!</definedName>
    <definedName name="e405i" localSheetId="7">#REF!</definedName>
    <definedName name="e405i">#REF!</definedName>
    <definedName name="e405p" localSheetId="7">#REF!</definedName>
    <definedName name="e405p">#REF!</definedName>
    <definedName name="e406e" localSheetId="7">#REF!</definedName>
    <definedName name="e406e">#REF!</definedName>
    <definedName name="e406i" localSheetId="7">#REF!</definedName>
    <definedName name="e406i">#REF!</definedName>
    <definedName name="e406p" localSheetId="7">#REF!</definedName>
    <definedName name="e406p">#REF!</definedName>
    <definedName name="e407e" localSheetId="7">#REF!</definedName>
    <definedName name="e407e">#REF!</definedName>
    <definedName name="e407i" localSheetId="7">#REF!</definedName>
    <definedName name="e407i">#REF!</definedName>
    <definedName name="e407p" localSheetId="7">#REF!</definedName>
    <definedName name="e407p">#REF!</definedName>
    <definedName name="e408e" localSheetId="7">#REF!</definedName>
    <definedName name="e408e">#REF!</definedName>
    <definedName name="e408i" localSheetId="7">#REF!</definedName>
    <definedName name="e408i">#REF!</definedName>
    <definedName name="e408p" localSheetId="7">#REF!</definedName>
    <definedName name="e408p">#REF!</definedName>
    <definedName name="e409e" localSheetId="7">#REF!</definedName>
    <definedName name="e409e">#REF!</definedName>
    <definedName name="e409i" localSheetId="7">#REF!</definedName>
    <definedName name="e409i">#REF!</definedName>
    <definedName name="e409p" localSheetId="7">#REF!</definedName>
    <definedName name="e409p">#REF!</definedName>
    <definedName name="e410e" localSheetId="7">#REF!</definedName>
    <definedName name="e410e">#REF!</definedName>
    <definedName name="e410i" localSheetId="7">#REF!</definedName>
    <definedName name="e410i">#REF!</definedName>
    <definedName name="e410p" localSheetId="7">#REF!</definedName>
    <definedName name="e410p">#REF!</definedName>
    <definedName name="e411e" localSheetId="7">#REF!</definedName>
    <definedName name="e411e">#REF!</definedName>
    <definedName name="e411i" localSheetId="7">#REF!</definedName>
    <definedName name="e411i">#REF!</definedName>
    <definedName name="e411p" localSheetId="7">#REF!</definedName>
    <definedName name="e411p">#REF!</definedName>
    <definedName name="e412e" localSheetId="7">#REF!</definedName>
    <definedName name="e412e">#REF!</definedName>
    <definedName name="e412i" localSheetId="7">#REF!</definedName>
    <definedName name="e412i">#REF!</definedName>
    <definedName name="e412p" localSheetId="7">#REF!</definedName>
    <definedName name="e412p">#REF!</definedName>
    <definedName name="e416e" localSheetId="7">#REF!</definedName>
    <definedName name="e416e">#REF!</definedName>
    <definedName name="e416i" localSheetId="7">#REF!</definedName>
    <definedName name="e416i">#REF!</definedName>
    <definedName name="e416p" localSheetId="7">#REF!</definedName>
    <definedName name="e416p">#REF!</definedName>
    <definedName name="e421e" localSheetId="7">#REF!</definedName>
    <definedName name="e421e">#REF!</definedName>
    <definedName name="e421i" localSheetId="7">#REF!</definedName>
    <definedName name="e421i">#REF!</definedName>
    <definedName name="e421p" localSheetId="7">#REF!</definedName>
    <definedName name="e421p">#REF!</definedName>
    <definedName name="e422e" localSheetId="7">#REF!</definedName>
    <definedName name="e422e">#REF!</definedName>
    <definedName name="e422i" localSheetId="7">#REF!</definedName>
    <definedName name="e422i">#REF!</definedName>
    <definedName name="e422p" localSheetId="7">#REF!</definedName>
    <definedName name="e422p">#REF!</definedName>
    <definedName name="e427e" localSheetId="7">#REF!</definedName>
    <definedName name="e427e">#REF!</definedName>
    <definedName name="e427i" localSheetId="7">#REF!</definedName>
    <definedName name="e427i">#REF!</definedName>
    <definedName name="e427p" localSheetId="7">#REF!</definedName>
    <definedName name="e427p">#REF!</definedName>
    <definedName name="e432e" localSheetId="7">#REF!</definedName>
    <definedName name="e432e">#REF!</definedName>
    <definedName name="e432i" localSheetId="7">#REF!</definedName>
    <definedName name="e432i">#REF!</definedName>
    <definedName name="e432p" localSheetId="7">#REF!</definedName>
    <definedName name="e432p">#REF!</definedName>
    <definedName name="e433e" localSheetId="7">#REF!</definedName>
    <definedName name="e433e">#REF!</definedName>
    <definedName name="e433i" localSheetId="7">#REF!</definedName>
    <definedName name="e433i">#REF!</definedName>
    <definedName name="e433p" localSheetId="7">#REF!</definedName>
    <definedName name="e433p">#REF!</definedName>
    <definedName name="e434e" localSheetId="7">#REF!</definedName>
    <definedName name="e434e">#REF!</definedName>
    <definedName name="e434i" localSheetId="7">#REF!</definedName>
    <definedName name="e434i">#REF!</definedName>
    <definedName name="e434p" localSheetId="7">#REF!</definedName>
    <definedName name="e434p">#REF!</definedName>
    <definedName name="e501e" localSheetId="7">#REF!</definedName>
    <definedName name="e501e">#REF!</definedName>
    <definedName name="e501i" localSheetId="7">#REF!</definedName>
    <definedName name="e501i">#REF!</definedName>
    <definedName name="e501p" localSheetId="7">#REF!</definedName>
    <definedName name="e501p">#REF!</definedName>
    <definedName name="e502e" localSheetId="7">#REF!</definedName>
    <definedName name="e502e">#REF!</definedName>
    <definedName name="e502i" localSheetId="7">#REF!</definedName>
    <definedName name="e502i">#REF!</definedName>
    <definedName name="e502p" localSheetId="7">#REF!</definedName>
    <definedName name="e502p">#REF!</definedName>
    <definedName name="e503e" localSheetId="7">#REF!</definedName>
    <definedName name="e503e">#REF!</definedName>
    <definedName name="e503i" localSheetId="7">#REF!</definedName>
    <definedName name="e503i">#REF!</definedName>
    <definedName name="e503p" localSheetId="7">#REF!</definedName>
    <definedName name="e503p">#REF!</definedName>
    <definedName name="e504e" localSheetId="7">#REF!</definedName>
    <definedName name="e504e">#REF!</definedName>
    <definedName name="e504i" localSheetId="7">#REF!</definedName>
    <definedName name="e504i">#REF!</definedName>
    <definedName name="e504p" localSheetId="7">#REF!</definedName>
    <definedName name="e504p">#REF!</definedName>
    <definedName name="e505e" localSheetId="7">#REF!</definedName>
    <definedName name="e505e">#REF!</definedName>
    <definedName name="e505i" localSheetId="7">#REF!</definedName>
    <definedName name="e505i">#REF!</definedName>
    <definedName name="e505p" localSheetId="7">#REF!</definedName>
    <definedName name="e505p">#REF!</definedName>
    <definedName name="e507e" localSheetId="7">#REF!</definedName>
    <definedName name="e507e">#REF!</definedName>
    <definedName name="e507i" localSheetId="7">#REF!</definedName>
    <definedName name="e507i">#REF!</definedName>
    <definedName name="e507p" localSheetId="7">#REF!</definedName>
    <definedName name="e507p">#REF!</definedName>
    <definedName name="e508e" localSheetId="7">#REF!</definedName>
    <definedName name="e508e">#REF!</definedName>
    <definedName name="e508i" localSheetId="7">#REF!</definedName>
    <definedName name="e508i">#REF!</definedName>
    <definedName name="e508p" localSheetId="7">#REF!</definedName>
    <definedName name="e508p">#REF!</definedName>
    <definedName name="e509e" localSheetId="7">#REF!</definedName>
    <definedName name="e509e">#REF!</definedName>
    <definedName name="e509i" localSheetId="7">#REF!</definedName>
    <definedName name="e509i">#REF!</definedName>
    <definedName name="e509p" localSheetId="7">#REF!</definedName>
    <definedName name="e509p">#REF!</definedName>
    <definedName name="e601e" localSheetId="7">#REF!</definedName>
    <definedName name="e601e">#REF!</definedName>
    <definedName name="e601i" localSheetId="7">#REF!</definedName>
    <definedName name="e601i">#REF!</definedName>
    <definedName name="e601p" localSheetId="7">#REF!</definedName>
    <definedName name="e601p">#REF!</definedName>
    <definedName name="e602e" localSheetId="7">#REF!</definedName>
    <definedName name="e602e">#REF!</definedName>
    <definedName name="e602i" localSheetId="7">#REF!</definedName>
    <definedName name="e602i">#REF!</definedName>
    <definedName name="e602p" localSheetId="7">#REF!</definedName>
    <definedName name="e602p">#REF!</definedName>
    <definedName name="e603e" localSheetId="7">#REF!</definedName>
    <definedName name="e603e">#REF!</definedName>
    <definedName name="e603i" localSheetId="7">#REF!</definedName>
    <definedName name="e603i">#REF!</definedName>
    <definedName name="e603p" localSheetId="7">#REF!</definedName>
    <definedName name="e603p">#REF!</definedName>
    <definedName name="e901e" localSheetId="7">#REF!</definedName>
    <definedName name="e901e">#REF!</definedName>
    <definedName name="e901i" localSheetId="7">#REF!</definedName>
    <definedName name="e901i">#REF!</definedName>
    <definedName name="e901p" localSheetId="7">#REF!</definedName>
    <definedName name="e901p">#REF!</definedName>
    <definedName name="e902e" localSheetId="7">#REF!</definedName>
    <definedName name="e902e">#REF!</definedName>
    <definedName name="e902i" localSheetId="7">#REF!</definedName>
    <definedName name="e902i">#REF!</definedName>
    <definedName name="e902p" localSheetId="7">#REF!</definedName>
    <definedName name="e902p">#REF!</definedName>
    <definedName name="e903e" localSheetId="7">#REF!</definedName>
    <definedName name="e903e">#REF!</definedName>
    <definedName name="e903i" localSheetId="7">#REF!</definedName>
    <definedName name="e903i">#REF!</definedName>
    <definedName name="e903p" localSheetId="7">#REF!</definedName>
    <definedName name="e903p">#REF!</definedName>
    <definedName name="e904e" localSheetId="7">#REF!</definedName>
    <definedName name="e904e">#REF!</definedName>
    <definedName name="e904i" localSheetId="7">#REF!</definedName>
    <definedName name="e904i">#REF!</definedName>
    <definedName name="e904p" localSheetId="7">#REF!</definedName>
    <definedName name="e904p">#REF!</definedName>
    <definedName name="e905e" localSheetId="7">#REF!</definedName>
    <definedName name="e905e">#REF!</definedName>
    <definedName name="e905i" localSheetId="7">#REF!</definedName>
    <definedName name="e905i">#REF!</definedName>
    <definedName name="e905p" localSheetId="7">#REF!</definedName>
    <definedName name="e905p">#REF!</definedName>
    <definedName name="e906e" localSheetId="7">#REF!</definedName>
    <definedName name="e906e">#REF!</definedName>
    <definedName name="e906i" localSheetId="7">#REF!</definedName>
    <definedName name="e906i">#REF!</definedName>
    <definedName name="e906p" localSheetId="7">#REF!</definedName>
    <definedName name="e906p">#REF!</definedName>
    <definedName name="e907e" localSheetId="7">#REF!</definedName>
    <definedName name="e907e">#REF!</definedName>
    <definedName name="e907p" localSheetId="7">#REF!</definedName>
    <definedName name="e907p">#REF!</definedName>
    <definedName name="e908e" localSheetId="7">#REF!</definedName>
    <definedName name="e908e">#REF!</definedName>
    <definedName name="e908i" localSheetId="7">#REF!</definedName>
    <definedName name="e908i">#REF!</definedName>
    <definedName name="e908p" localSheetId="7">#REF!</definedName>
    <definedName name="e908p">#REF!</definedName>
    <definedName name="e909e" localSheetId="7">#REF!</definedName>
    <definedName name="e909e">#REF!</definedName>
    <definedName name="e909i" localSheetId="7">#REF!</definedName>
    <definedName name="e909i">#REF!</definedName>
    <definedName name="e909p" localSheetId="7">#REF!</definedName>
    <definedName name="e909p">#REF!</definedName>
    <definedName name="e910e" localSheetId="7">#REF!</definedName>
    <definedName name="e910e">#REF!</definedName>
    <definedName name="e910i" localSheetId="7">#REF!</definedName>
    <definedName name="e910i">#REF!</definedName>
    <definedName name="e910p" localSheetId="7">#REF!</definedName>
    <definedName name="e910p">#REF!</definedName>
    <definedName name="e911e" localSheetId="7">#REF!</definedName>
    <definedName name="e911e">#REF!</definedName>
    <definedName name="e911i" localSheetId="7">#REF!</definedName>
    <definedName name="e911i">#REF!</definedName>
    <definedName name="e911p" localSheetId="7">#REF!</definedName>
    <definedName name="e911p">#REF!</definedName>
    <definedName name="e912e" localSheetId="7">#REF!</definedName>
    <definedName name="e912e">#REF!</definedName>
    <definedName name="e912i" localSheetId="7">#REF!</definedName>
    <definedName name="e912i">#REF!</definedName>
    <definedName name="e912p" localSheetId="7">#REF!</definedName>
    <definedName name="e912p">#REF!</definedName>
    <definedName name="e914e" localSheetId="7">#REF!</definedName>
    <definedName name="e914e">#REF!</definedName>
    <definedName name="e914i" localSheetId="7">#REF!</definedName>
    <definedName name="e914i">#REF!</definedName>
    <definedName name="e914p" localSheetId="7">#REF!</definedName>
    <definedName name="e914p">#REF!</definedName>
    <definedName name="e915e" localSheetId="7">#REF!</definedName>
    <definedName name="e915e">#REF!</definedName>
    <definedName name="e915i" localSheetId="7">#REF!</definedName>
    <definedName name="e915i">#REF!</definedName>
    <definedName name="e915p" localSheetId="7">#REF!</definedName>
    <definedName name="e915p">#REF!</definedName>
    <definedName name="e916e" localSheetId="7">#REF!</definedName>
    <definedName name="e916e">#REF!</definedName>
    <definedName name="e916i" localSheetId="7">#REF!</definedName>
    <definedName name="e916i">#REF!</definedName>
    <definedName name="e916p" localSheetId="7">#REF!</definedName>
    <definedName name="e916p">#REF!</definedName>
    <definedName name="e917e" localSheetId="7">#REF!</definedName>
    <definedName name="e917e">#REF!</definedName>
    <definedName name="e917i" localSheetId="7">#REF!</definedName>
    <definedName name="e917i">#REF!</definedName>
    <definedName name="e917p" localSheetId="7">#REF!</definedName>
    <definedName name="e917p">#REF!</definedName>
    <definedName name="e918e" localSheetId="7">#REF!</definedName>
    <definedName name="e918e">#REF!</definedName>
    <definedName name="e918i" localSheetId="7">#REF!</definedName>
    <definedName name="e918i">#REF!</definedName>
    <definedName name="e918p" localSheetId="7">#REF!</definedName>
    <definedName name="e918p">#REF!</definedName>
    <definedName name="e919e" localSheetId="7">#REF!</definedName>
    <definedName name="e919e">#REF!</definedName>
    <definedName name="e919i" localSheetId="7">#REF!</definedName>
    <definedName name="e919i">#REF!</definedName>
    <definedName name="e919p" localSheetId="7">#REF!</definedName>
    <definedName name="e919p">#REF!</definedName>
    <definedName name="e920e" localSheetId="7">#REF!</definedName>
    <definedName name="e920e">#REF!</definedName>
    <definedName name="e920i" localSheetId="7">#REF!</definedName>
    <definedName name="e920i">#REF!</definedName>
    <definedName name="e920p" localSheetId="7">#REF!</definedName>
    <definedName name="e920p">#REF!</definedName>
    <definedName name="e921e" localSheetId="7">#REF!</definedName>
    <definedName name="e921e">#REF!</definedName>
    <definedName name="e921i" localSheetId="7">#REF!</definedName>
    <definedName name="e921i">#REF!</definedName>
    <definedName name="e921p" localSheetId="7">#REF!</definedName>
    <definedName name="e921p">#REF!</definedName>
    <definedName name="e922e" localSheetId="7">#REF!</definedName>
    <definedName name="e922e">#REF!</definedName>
    <definedName name="e922i" localSheetId="7">#REF!</definedName>
    <definedName name="e922i">#REF!</definedName>
    <definedName name="e922p" localSheetId="7">#REF!</definedName>
    <definedName name="e922p">#REF!</definedName>
    <definedName name="e923e" localSheetId="7">#REF!</definedName>
    <definedName name="e923e">#REF!</definedName>
    <definedName name="e923i" localSheetId="7">#REF!</definedName>
    <definedName name="e923i">#REF!</definedName>
    <definedName name="e923p" localSheetId="7">#REF!</definedName>
    <definedName name="e923p">#REF!</definedName>
    <definedName name="e924e" localSheetId="7">#REF!</definedName>
    <definedName name="e924e">#REF!</definedName>
    <definedName name="e924i" localSheetId="7">#REF!</definedName>
    <definedName name="e924i">#REF!</definedName>
    <definedName name="e924p" localSheetId="7">#REF!</definedName>
    <definedName name="e924p">#REF!</definedName>
    <definedName name="e925e" localSheetId="7">#REF!</definedName>
    <definedName name="e925e">#REF!</definedName>
    <definedName name="e925i" localSheetId="7">#REF!</definedName>
    <definedName name="e925i">#REF!</definedName>
    <definedName name="e925p" localSheetId="7">#REF!</definedName>
    <definedName name="e925p">#REF!</definedName>
    <definedName name="EB">[19]CombLub!#REF!</definedName>
    <definedName name="EB_1">[19]CombLub!#REF!</definedName>
    <definedName name="EB_1_4">[19]CombLub!#REF!</definedName>
    <definedName name="EB_4">[19]CombLub!#REF!</definedName>
    <definedName name="EB_6">[19]CombLub!#REF!</definedName>
    <definedName name="EB_6_4">[19]CombLub!#REF!</definedName>
    <definedName name="eCameta">[19]EquiA!#REF!</definedName>
    <definedName name="eCameta_1">[19]EquiA!#REF!</definedName>
    <definedName name="eCameta_1_4">[19]EquiA!#REF!</definedName>
    <definedName name="eCameta_4">[19]EquiA!#REF!</definedName>
    <definedName name="eCameta_6">[19]EquiA!#REF!</definedName>
    <definedName name="eCameta_6_4">[19]EquiA!#REF!</definedName>
    <definedName name="ecm">#REF!</definedName>
    <definedName name="Edit" hidden="1">#REF!</definedName>
    <definedName name="eee">NA()</definedName>
    <definedName name="eeeee" localSheetId="8" hidden="1">{#N/A,#N/A,FALSE,"MO (2)"}</definedName>
    <definedName name="eeeee" localSheetId="1" hidden="1">{#N/A,#N/A,FALSE,"MO (2)"}</definedName>
    <definedName name="eeeee" localSheetId="2" hidden="1">{#N/A,#N/A,FALSE,"MO (2)"}</definedName>
    <definedName name="eeeee" hidden="1">{#N/A,#N/A,FALSE,"MO (2)"}</definedName>
    <definedName name="EFETIVO">#REF!</definedName>
    <definedName name="ele">#REF!</definedName>
    <definedName name="ELIAS" localSheetId="7">#REF!</definedName>
    <definedName name="ELIAS">#REF!</definedName>
    <definedName name="elr1_2">#REF!</definedName>
    <definedName name="elv50x40">#REF!</definedName>
    <definedName name="EMN" localSheetId="7">[2]SERVIÇOS!#REF!</definedName>
    <definedName name="EMN">[2]SERVIÇOS!#REF!</definedName>
    <definedName name="eMoto">[19]EquiA!#REF!</definedName>
    <definedName name="eMoto_1">[19]EquiA!#REF!</definedName>
    <definedName name="eMoto_1_4">[19]EquiA!#REF!</definedName>
    <definedName name="eMoto_4">[19]EquiA!#REF!</definedName>
    <definedName name="eMoto_6">[19]EquiA!#REF!</definedName>
    <definedName name="eMoto_6_4">[19]EquiA!#REF!</definedName>
    <definedName name="EmpAux" hidden="1">""</definedName>
    <definedName name="Empo" localSheetId="7">#REF!</definedName>
    <definedName name="Empo">#REF!</definedName>
    <definedName name="empo2" localSheetId="7">#REF!</definedName>
    <definedName name="empo2">#REF!</definedName>
    <definedName name="Empola2" localSheetId="7">#REF!</definedName>
    <definedName name="Empola2">#REF!</definedName>
    <definedName name="Empolamento" localSheetId="7">#REF!</definedName>
    <definedName name="Empolamento">#REF!</definedName>
    <definedName name="Empolo2" localSheetId="7">#REF!</definedName>
    <definedName name="Empolo2">#REF!</definedName>
    <definedName name="empolo3" localSheetId="7">#REF!</definedName>
    <definedName name="empolo3">#REF!</definedName>
    <definedName name="Empr" hidden="1">#REF!</definedName>
    <definedName name="enc">#REF!</definedName>
    <definedName name="ENC_5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ng">'[12]Mat Asf'!$C$36</definedName>
    <definedName name="eng." localSheetId="8" hidden="1">{#N/A,#N/A,FALSE,"MO (2)"}</definedName>
    <definedName name="eng." localSheetId="1" hidden="1">{#N/A,#N/A,FALSE,"MO (2)"}</definedName>
    <definedName name="eng." localSheetId="2" hidden="1">{#N/A,#N/A,FALSE,"MO (2)"}</definedName>
    <definedName name="eng." hidden="1">{#N/A,#N/A,FALSE,"MO (2)"}</definedName>
    <definedName name="ENGENHARIA" localSheetId="8" hidden="1">{#N/A,#N/A,FALSE,"MO (2)"}</definedName>
    <definedName name="ENGENHARIA" localSheetId="1" hidden="1">{#N/A,#N/A,FALSE,"MO (2)"}</definedName>
    <definedName name="ENGENHARIA" localSheetId="2" hidden="1">{#N/A,#N/A,FALSE,"MO (2)"}</definedName>
    <definedName name="ENGENHARIA" hidden="1">{#N/A,#N/A,FALSE,"MO (2)"}</definedName>
    <definedName name="entrada1" localSheetId="7">#REF!</definedName>
    <definedName name="entrada1">#REF!</definedName>
    <definedName name="entrada2" localSheetId="7">#REF!</definedName>
    <definedName name="entrada2">#REF!</definedName>
    <definedName name="epm2.5">#REF!</definedName>
    <definedName name="epm2_5">#REF!</definedName>
    <definedName name="EQ" localSheetId="8" hidden="1">#REF!</definedName>
    <definedName name="EQ" localSheetId="7">'[22]CUSTOS UNITÁRIOS'!$C$373:$I$540</definedName>
    <definedName name="EQ" localSheetId="2" hidden="1">#REF!</definedName>
    <definedName name="EQ" hidden="1">#REF!</definedName>
    <definedName name="Equip">#REF!</definedName>
    <definedName name="Equipam.">'[30]03-1.1:03-6.1'!$I$14</definedName>
    <definedName name="ER">NA()</definedName>
    <definedName name="ereerer" localSheetId="8" hidden="1">{#N/A,#N/A,FALSE,"MO (2)"}</definedName>
    <definedName name="ereerer" localSheetId="1" hidden="1">{#N/A,#N/A,FALSE,"MO (2)"}</definedName>
    <definedName name="ereerer" localSheetId="2" hidden="1">{#N/A,#N/A,FALSE,"MO (2)"}</definedName>
    <definedName name="ereerer" hidden="1">{#N/A,#N/A,FALSE,"MO (2)"}</definedName>
    <definedName name="ES" localSheetId="8" hidden="1">#REF!</definedName>
    <definedName name="ES" localSheetId="2" hidden="1">#REF!</definedName>
    <definedName name="escavmec" localSheetId="7">#REF!</definedName>
    <definedName name="escavmec">#REF!</definedName>
    <definedName name="esm">#REF!</definedName>
    <definedName name="est">#REF!</definedName>
    <definedName name="est1.5_15">#REF!</definedName>
    <definedName name="est1_5_15">#REF!</definedName>
    <definedName name="EU" localSheetId="8" hidden="1">{#N/A,#N/A,FALSE,"MO (2)"}</definedName>
    <definedName name="EU" localSheetId="1" hidden="1">{#N/A,#N/A,FALSE,"MO (2)"}</definedName>
    <definedName name="EU" localSheetId="2" hidden="1">{#N/A,#N/A,FALSE,"MO (2)"}</definedName>
    <definedName name="EU" hidden="1">{#N/A,#N/A,FALSE,"MO (2)"}</definedName>
    <definedName name="EU_1" localSheetId="8" hidden="1">{#N/A,#N/A,FALSE,"MO (2)"}</definedName>
    <definedName name="EU_1" localSheetId="1" hidden="1">{#N/A,#N/A,FALSE,"MO (2)"}</definedName>
    <definedName name="EU_1" localSheetId="2" hidden="1">{#N/A,#N/A,FALSE,"MO (2)"}</definedName>
    <definedName name="EU_1" hidden="1">{#N/A,#N/A,FALSE,"MO (2)"}</definedName>
    <definedName name="eVehLev">[31]EquiA!$B$5</definedName>
    <definedName name="EXA" localSheetId="7">'[18]PRO-08'!#REF!</definedName>
    <definedName name="EXA">'[18]PRO-08'!#REF!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4">#REF!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" localSheetId="7">#REF!</definedName>
    <definedName name="Excel_BuiltIn_Print_Area_2_1">#REF!</definedName>
    <definedName name="Excel_BuiltIn_Print_Area_2_1_1" localSheetId="7">#REF!</definedName>
    <definedName name="Excel_BuiltIn_Print_Area_2_1_1">#REF!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">#REF!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4" localSheetId="7">#REF!</definedName>
    <definedName name="Excel_BuiltIn_Print_Area_4">#REF!</definedName>
    <definedName name="Excel_BuiltIn_Print_Area_5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#REF!</definedName>
    <definedName name="Excel_BuiltIn_Print_Titles_4">'[32]Resumo São Francisco e Araripe'!#REF!</definedName>
    <definedName name="Excel_BuiltIn_Print_Titles_5">#REF!</definedName>
    <definedName name="Excel_BuiltIn_Print_Titles_8">#REF!</definedName>
    <definedName name="Excel_BuiltIn_Print_Titles_9">#REF!</definedName>
    <definedName name="EXPU" localSheetId="7">#REF!</definedName>
    <definedName name="EXPU">#REF!</definedName>
    <definedName name="Extenso" localSheetId="7">'CPU-VEICULO_Leve'!Extenso</definedName>
    <definedName name="Extenso" localSheetId="1">#N/A</definedName>
    <definedName name="Extenso">[0]!Extenso</definedName>
    <definedName name="F" localSheetId="1">#REF!</definedName>
    <definedName name="F">#REF!</definedName>
    <definedName name="f801m" localSheetId="7">#REF!</definedName>
    <definedName name="f801m">#REF!</definedName>
    <definedName name="f801p" localSheetId="7">#REF!</definedName>
    <definedName name="f801p">#REF!</definedName>
    <definedName name="f802m" localSheetId="7">#REF!</definedName>
    <definedName name="f802m">#REF!</definedName>
    <definedName name="f802p" localSheetId="7">#REF!</definedName>
    <definedName name="f802p">#REF!</definedName>
    <definedName name="f803m" localSheetId="7">#REF!</definedName>
    <definedName name="f803m">#REF!</definedName>
    <definedName name="f803p" localSheetId="7">#REF!</definedName>
    <definedName name="f803p">#REF!</definedName>
    <definedName name="f804m" localSheetId="7">#REF!</definedName>
    <definedName name="f804m">#REF!</definedName>
    <definedName name="f804p" localSheetId="7">#REF!</definedName>
    <definedName name="f804p">#REF!</definedName>
    <definedName name="f805m" localSheetId="7">#REF!</definedName>
    <definedName name="f805m">#REF!</definedName>
    <definedName name="f805p" localSheetId="7">#REF!</definedName>
    <definedName name="f805p">#REF!</definedName>
    <definedName name="f807m" localSheetId="7">#REF!</definedName>
    <definedName name="f807m">#REF!</definedName>
    <definedName name="f807p" localSheetId="7">#REF!</definedName>
    <definedName name="f807p">#REF!</definedName>
    <definedName name="f808m" localSheetId="7">#REF!</definedName>
    <definedName name="f808m">#REF!</definedName>
    <definedName name="f808p" localSheetId="7">#REF!</definedName>
    <definedName name="f808p">#REF!</definedName>
    <definedName name="f809m" localSheetId="7">#REF!</definedName>
    <definedName name="f809m">#REF!</definedName>
    <definedName name="f809p" localSheetId="7">#REF!</definedName>
    <definedName name="f809p">#REF!</definedName>
    <definedName name="f810m" localSheetId="7">#REF!</definedName>
    <definedName name="f810m">#REF!</definedName>
    <definedName name="f810p" localSheetId="7">#REF!</definedName>
    <definedName name="f810p">#REF!</definedName>
    <definedName name="f811m" localSheetId="7">#REF!</definedName>
    <definedName name="f811m">#REF!</definedName>
    <definedName name="f811p" localSheetId="7">#REF!</definedName>
    <definedName name="f811p">#REF!</definedName>
    <definedName name="f812m" localSheetId="7">#REF!</definedName>
    <definedName name="f812m">#REF!</definedName>
    <definedName name="f812p" localSheetId="7">#REF!</definedName>
    <definedName name="f812p">#REF!</definedName>
    <definedName name="f813m" localSheetId="7">#REF!</definedName>
    <definedName name="f813m">#REF!</definedName>
    <definedName name="f813p" localSheetId="7">#REF!</definedName>
    <definedName name="f813p">#REF!</definedName>
    <definedName name="f814m" localSheetId="7">#REF!</definedName>
    <definedName name="f814m">#REF!</definedName>
    <definedName name="f814p" localSheetId="7">#REF!</definedName>
    <definedName name="f814p">#REF!</definedName>
    <definedName name="f943m" localSheetId="7">#REF!</definedName>
    <definedName name="f943m">#REF!</definedName>
    <definedName name="f943p" localSheetId="7">#REF!</definedName>
    <definedName name="f943p">#REF!</definedName>
    <definedName name="faixa">'[23]RESUMO-DVOP'!$N$123</definedName>
    <definedName name="faixa2">'[23]RESUMO-DVOP'!$N$185</definedName>
    <definedName name="fajjadsjajkds">[19]CombLub!#REF!</definedName>
    <definedName name="fajjadsjajkds_1">[19]CombLub!#REF!</definedName>
    <definedName name="fajjadsjajkds_1_4">[19]CombLub!#REF!</definedName>
    <definedName name="fajjadsjajkds_4">[19]CombLub!#REF!</definedName>
    <definedName name="fajjadsjajkds_6">[19]CombLub!#REF!</definedName>
    <definedName name="fajjadsjajkds_6_4">[19]CombLub!#REF!</definedName>
    <definedName name="FATOR">NA()</definedName>
    <definedName name="FATOR1" localSheetId="7">#REF!</definedName>
    <definedName name="FATOR1">#REF!</definedName>
    <definedName name="fator100" localSheetId="7">#REF!</definedName>
    <definedName name="fator100">#REF!</definedName>
    <definedName name="fator50" localSheetId="7">#REF!</definedName>
    <definedName name="fator50">#REF!</definedName>
    <definedName name="FATURAS2002" localSheetId="8" hidden="1">{#N/A,#N/A,TRUE,"Serviços"}</definedName>
    <definedName name="FATURAS2002" localSheetId="1" hidden="1">{#N/A,#N/A,TRUE,"Serviços"}</definedName>
    <definedName name="FATURAS2002" localSheetId="2" hidden="1">{#N/A,#N/A,TRUE,"Serviços"}</definedName>
    <definedName name="FATURAS2002" hidden="1">{#N/A,#N/A,TRUE,"Serviços"}</definedName>
    <definedName name="FATURAS20022" localSheetId="8" hidden="1">{#N/A,#N/A,TRUE,"Serviços"}</definedName>
    <definedName name="FATURAS20022" localSheetId="1" hidden="1">{#N/A,#N/A,TRUE,"Serviços"}</definedName>
    <definedName name="FATURAS20022" localSheetId="2" hidden="1">{#N/A,#N/A,TRUE,"Serviços"}</definedName>
    <definedName name="FATURAS20022" hidden="1">{#N/A,#N/A,TRUE,"Serviços"}</definedName>
    <definedName name="fc1a" localSheetId="7">'[18]PRO-08'!#REF!</definedName>
    <definedName name="fc1a">'[18]PRO-08'!#REF!</definedName>
    <definedName name="FC2A" localSheetId="7">'[18]PRO-08'!#REF!</definedName>
    <definedName name="FC2A">'[18]PRO-08'!#REF!</definedName>
    <definedName name="FC3A" localSheetId="7">'[18]PRO-08'!#REF!</definedName>
    <definedName name="FC3A">'[18]PRO-08'!#REF!</definedName>
    <definedName name="fcm">#REF!</definedName>
    <definedName name="FE" localSheetId="7">[2]SERVIÇOS!#REF!</definedName>
    <definedName name="FE">[2]SERVIÇOS!#REF!</definedName>
    <definedName name="fer">#REF!</definedName>
    <definedName name="fernanda" localSheetId="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V00" localSheetId="7">[3]Consultoria!#REF!</definedName>
    <definedName name="FEV00">[3]Consultoria!#REF!</definedName>
    <definedName name="FEV00_3" localSheetId="7">[3]Consultoria!#REF!</definedName>
    <definedName name="FEV00_3">[3]Consultoria!#REF!</definedName>
    <definedName name="FEV95_3" localSheetId="7">[3]Consultoria!#REF!</definedName>
    <definedName name="FEV95_3">[3]Consultoria!#REF!</definedName>
    <definedName name="FEV96_3" localSheetId="7">[3]Consultoria!#REF!</definedName>
    <definedName name="FEV96_3">[3]Consultoria!#REF!</definedName>
    <definedName name="FEV97_3" localSheetId="7">[3]Consultoria!#REF!</definedName>
    <definedName name="FEV97_3">[3]Consultoria!#REF!</definedName>
    <definedName name="FEV98_3" localSheetId="7">[3]Consultoria!#REF!</definedName>
    <definedName name="FEV98_3">[3]Consultoria!#REF!</definedName>
    <definedName name="FEV99_3" localSheetId="7">[3]Consultoria!#REF!</definedName>
    <definedName name="FEV99_3">[3]Consultoria!#REF!</definedName>
    <definedName name="fffff" localSheetId="1" hidden="1">{"'EI 060 02'!$A$1:$K$59"}</definedName>
    <definedName name="fffff" hidden="1">{"'EI 060 02'!$A$1:$K$59"}</definedName>
    <definedName name="fgff" localSheetId="8" hidden="1">{#N/A,#N/A,FALSE,"MO (2)"}</definedName>
    <definedName name="fgff" localSheetId="1" hidden="1">{#N/A,#N/A,FALSE,"MO (2)"}</definedName>
    <definedName name="fgff" localSheetId="2" hidden="1">{#N/A,#N/A,FALSE,"MO (2)"}</definedName>
    <definedName name="fgff" hidden="1">{#N/A,#N/A,FALSE,"MO (2)"}</definedName>
    <definedName name="fgff_1" localSheetId="8" hidden="1">{#N/A,#N/A,FALSE,"MO (2)"}</definedName>
    <definedName name="fgff_1" localSheetId="1" hidden="1">{#N/A,#N/A,FALSE,"MO (2)"}</definedName>
    <definedName name="fgff_1" localSheetId="2" hidden="1">{#N/A,#N/A,FALSE,"MO (2)"}</definedName>
    <definedName name="fgff_1" hidden="1">{#N/A,#N/A,FALSE,"MO (2)"}</definedName>
    <definedName name="fir" localSheetId="7">#REF!</definedName>
    <definedName name="fir">#REF!</definedName>
    <definedName name="fl._01" localSheetId="7">#REF!</definedName>
    <definedName name="fl._01">#REF!</definedName>
    <definedName name="FoFo">#REF!</definedName>
    <definedName name="FOG" localSheetId="7">#REF!</definedName>
    <definedName name="FOG">#REF!</definedName>
    <definedName name="FOLHA01" localSheetId="8" hidden="1">{#N/A,#N/A,TRUE,"Serviços"}</definedName>
    <definedName name="FOLHA01" localSheetId="1" hidden="1">{#N/A,#N/A,TRUE,"Serviços"}</definedName>
    <definedName name="FOLHA01" localSheetId="2" hidden="1">{#N/A,#N/A,TRUE,"Serviços"}</definedName>
    <definedName name="FOLHA01" hidden="1">{#N/A,#N/A,TRUE,"Serviços"}</definedName>
    <definedName name="FOLHA011" localSheetId="8" hidden="1">{#N/A,#N/A,TRUE,"Serviços"}</definedName>
    <definedName name="FOLHA011" localSheetId="1" hidden="1">{#N/A,#N/A,TRUE,"Serviços"}</definedName>
    <definedName name="FOLHA011" localSheetId="2" hidden="1">{#N/A,#N/A,TRUE,"Serviços"}</definedName>
    <definedName name="FOLHA011" hidden="1">{#N/A,#N/A,TRUE,"Serviços"}</definedName>
    <definedName name="folha1" localSheetId="8" hidden="1">{#N/A,#N/A,TRUE,"Serviços"}</definedName>
    <definedName name="FOLHA1" localSheetId="7">#REF!</definedName>
    <definedName name="folha1" localSheetId="1" hidden="1">{#N/A,#N/A,TRUE,"Serviços"}</definedName>
    <definedName name="folha1" localSheetId="2" hidden="1">{#N/A,#N/A,TRUE,"Serviços"}</definedName>
    <definedName name="folha1" hidden="1">{#N/A,#N/A,TRUE,"Serviços"}</definedName>
    <definedName name="folha11" localSheetId="8" hidden="1">{#N/A,#N/A,TRUE,"Serviços"}</definedName>
    <definedName name="folha11" localSheetId="1" hidden="1">{#N/A,#N/A,TRUE,"Serviços"}</definedName>
    <definedName name="folha11" localSheetId="2" hidden="1">{#N/A,#N/A,TRUE,"Serviços"}</definedName>
    <definedName name="folha11" hidden="1">{#N/A,#N/A,TRUE,"Serviços"}</definedName>
    <definedName name="FOLHA2" localSheetId="7">#REF!</definedName>
    <definedName name="FOLHA2">#REF!</definedName>
    <definedName name="FOLHA3" localSheetId="7">#REF!</definedName>
    <definedName name="FOLHA3">#REF!</definedName>
    <definedName name="FOLHA4" localSheetId="7">#REF!</definedName>
    <definedName name="FOLHA4">#REF!</definedName>
    <definedName name="FOLHA5" localSheetId="7">#REF!</definedName>
    <definedName name="FOLHA5">#REF!</definedName>
    <definedName name="FOLHA6" localSheetId="7">#REF!</definedName>
    <definedName name="FOLHA6">#REF!</definedName>
    <definedName name="FOLHA7" localSheetId="7">#REF!</definedName>
    <definedName name="FOLHA7">#REF!</definedName>
    <definedName name="FOLHA8" localSheetId="7">#REF!</definedName>
    <definedName name="FOLHA8">#REF!</definedName>
    <definedName name="FOLHA9" localSheetId="7">#REF!</definedName>
    <definedName name="FOLHA9">#REF!</definedName>
    <definedName name="fossa">#REF!</definedName>
    <definedName name="Fot" localSheetId="1" hidden="1">{"'EI 060 02'!$A$1:$K$59"}</definedName>
    <definedName name="Fot" hidden="1">{"'EI 060 02'!$A$1:$K$59"}</definedName>
    <definedName name="Fresagem01" localSheetId="8" hidden="1">{#N/A,#N/A,TRUE,"Serviços"}</definedName>
    <definedName name="Fresagem01" localSheetId="1" hidden="1">{#N/A,#N/A,TRUE,"Serviços"}</definedName>
    <definedName name="Fresagem01" localSheetId="2" hidden="1">{#N/A,#N/A,TRUE,"Serviços"}</definedName>
    <definedName name="Fresagem01" hidden="1">{#N/A,#N/A,TRUE,"Serviços"}</definedName>
    <definedName name="Fresagem011" localSheetId="8" hidden="1">{#N/A,#N/A,TRUE,"Serviços"}</definedName>
    <definedName name="Fresagem011" localSheetId="1" hidden="1">{#N/A,#N/A,TRUE,"Serviços"}</definedName>
    <definedName name="Fresagem011" localSheetId="2" hidden="1">{#N/A,#N/A,TRUE,"Serviços"}</definedName>
    <definedName name="Fresagem011" hidden="1">{#N/A,#N/A,TRUE,"Serviços"}</definedName>
    <definedName name="fresh5" localSheetId="7">#REF!</definedName>
    <definedName name="fresh5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fx_horiz" localSheetId="7">#REF!</definedName>
    <definedName name="fx_horiz">#REF!</definedName>
    <definedName name="G_06">#NAME?</definedName>
    <definedName name="G_07">#NAME?</definedName>
    <definedName name="G_30">#NAME?</definedName>
    <definedName name="GAS">#REF!</definedName>
    <definedName name="GAST">[1]DADOS!$C$21</definedName>
    <definedName name="gdc">#REF!</definedName>
    <definedName name="GEOTECNICO" localSheetId="7">[17]PRECORC.XLS!#REF!</definedName>
    <definedName name="GEOTECNICO">[17]PRECORC.XLS!#REF!</definedName>
    <definedName name="geral">#REF!</definedName>
    <definedName name="gfg">#REF!</definedName>
    <definedName name="gfgfgfg" localSheetId="8" hidden="1">{#N/A,#N/A,FALSE,"MO (2)"}</definedName>
    <definedName name="gfgfgfg" localSheetId="1" hidden="1">{#N/A,#N/A,FALSE,"MO (2)"}</definedName>
    <definedName name="gfgfgfg" localSheetId="2" hidden="1">{#N/A,#N/A,FALSE,"MO (2)"}</definedName>
    <definedName name="gfgfgfg" hidden="1">{#N/A,#N/A,FALSE,"MO (2)"}</definedName>
    <definedName name="ggm">#REF!</definedName>
    <definedName name="ghghgh" localSheetId="8" hidden="1">{#N/A,#N/A,FALSE,"MO (2)"}</definedName>
    <definedName name="ghghgh" localSheetId="1" hidden="1">{#N/A,#N/A,FALSE,"MO (2)"}</definedName>
    <definedName name="ghghgh" localSheetId="2" hidden="1">{#N/A,#N/A,FALSE,"MO (2)"}</definedName>
    <definedName name="ghghgh" hidden="1">{#N/A,#N/A,FALSE,"MO (2)"}</definedName>
    <definedName name="GILBERTRO">[33]Planilha2!$A$8:$C$252</definedName>
    <definedName name="GP" localSheetId="7">[2]SERVIÇOS!#REF!</definedName>
    <definedName name="GP">[2]SERVIÇOS!#REF!</definedName>
    <definedName name="graf">#REF!</definedName>
    <definedName name="graf_8">NA()</definedName>
    <definedName name="GRAFICOS" localSheetId="7">[17]PRECORC.XLS!#REF!</definedName>
    <definedName name="GRAFICOS">[17]PRECORC.XLS!#REF!</definedName>
    <definedName name="GRAMA" localSheetId="7">#REF!</definedName>
    <definedName name="GRAMA">#REF!</definedName>
    <definedName name="grama_mudas" localSheetId="7">#REF!</definedName>
    <definedName name="grama_mudas">#REF!</definedName>
    <definedName name="_xlnm.Recorder">#REF!</definedName>
    <definedName name="GRI">#REF!</definedName>
    <definedName name="GRP">#REF!</definedName>
    <definedName name="grx">#REF!</definedName>
    <definedName name="gtryfj" localSheetId="8" hidden="1">{#N/A,#N/A,TRUE,"Serviços"}</definedName>
    <definedName name="gtryfj" localSheetId="1" hidden="1">{#N/A,#N/A,TRUE,"Serviços"}</definedName>
    <definedName name="gtryfj" localSheetId="2" hidden="1">{#N/A,#N/A,TRUE,"Serviços"}</definedName>
    <definedName name="gtryfj" hidden="1">{#N/A,#N/A,TRUE,"Serviços"}</definedName>
    <definedName name="gtryfjj" localSheetId="8" hidden="1">{#N/A,#N/A,TRUE,"Serviços"}</definedName>
    <definedName name="gtryfjj" localSheetId="1" hidden="1">{#N/A,#N/A,TRUE,"Serviços"}</definedName>
    <definedName name="gtryfjj" localSheetId="2" hidden="1">{#N/A,#N/A,TRUE,"Serviços"}</definedName>
    <definedName name="gtryfjj" hidden="1">{#N/A,#N/A,TRUE,"Serviços"}</definedName>
    <definedName name="h4c" localSheetId="7">#REF!</definedName>
    <definedName name="h4c">#REF!</definedName>
    <definedName name="h5c" localSheetId="7">#REF!</definedName>
    <definedName name="h5c">#REF!</definedName>
    <definedName name="h6c" localSheetId="7">#REF!</definedName>
    <definedName name="h6c">#REF!</definedName>
    <definedName name="h7c" localSheetId="7">#REF!</definedName>
    <definedName name="h7c">#REF!</definedName>
    <definedName name="h8c" localSheetId="7">#REF!</definedName>
    <definedName name="h8c">#REF!</definedName>
    <definedName name="h9c" localSheetId="7">#REF!</definedName>
    <definedName name="h9c">#REF!</definedName>
    <definedName name="hhhhh" localSheetId="8" hidden="1">{#N/A,#N/A,FALSE,"MO (2)"}</definedName>
    <definedName name="hhhhh" localSheetId="1" hidden="1">{#N/A,#N/A,FALSE,"MO (2)"}</definedName>
    <definedName name="hhhhh" localSheetId="2" hidden="1">{#N/A,#N/A,FALSE,"MO (2)"}</definedName>
    <definedName name="hhhhh" hidden="1">{#N/A,#N/A,FALSE,"MO (2)"}</definedName>
    <definedName name="hi" localSheetId="7">#REF!</definedName>
    <definedName name="hi">#REF!</definedName>
    <definedName name="hid1_2">#REF!</definedName>
    <definedName name="hjhjhjhju" localSheetId="8" hidden="1">{#N/A,#N/A,FALSE,"MO (2)"}</definedName>
    <definedName name="hjhjhjhju" localSheetId="1" hidden="1">{#N/A,#N/A,FALSE,"MO (2)"}</definedName>
    <definedName name="hjhjhjhju" localSheetId="2" hidden="1">{#N/A,#N/A,FALSE,"MO (2)"}</definedName>
    <definedName name="hjhjhjhju" hidden="1">{#N/A,#N/A,FALSE,"MO (2)"}</definedName>
    <definedName name="HTML_CodePage" hidden="1">1252</definedName>
    <definedName name="HTML_Control" localSheetId="1" hidden="1">{"'EI 060 02'!$A$1:$K$59"}</definedName>
    <definedName name="HTML_Control" hidden="1">{"'EI 060 02'!$A$1:$K$59"}</definedName>
    <definedName name="HTML_Description" hidden="1">""</definedName>
    <definedName name="HTML_Email" hidden="1">""</definedName>
    <definedName name="HTML_Header" hidden="1">"EI 060 02"</definedName>
    <definedName name="HTML_LastUpdate" hidden="1">"05/05/03"</definedName>
    <definedName name="HTML_LineAfter" hidden="1">FALSE</definedName>
    <definedName name="HTML_LineBefore" hidden="1">FALSE</definedName>
    <definedName name="HTML_Name" hidden="1">"Keyloir"</definedName>
    <definedName name="HTML_OBDlg2" hidden="1">TRUE</definedName>
    <definedName name="HTML_OBDlg4" hidden="1">TRUE</definedName>
    <definedName name="HTML_OS" hidden="1">0</definedName>
    <definedName name="HTML_PathFile" hidden="1">"C:\Meus documentos\EI 060-02.htm"</definedName>
    <definedName name="HTML_Title" hidden="1">"EI 060-02 Relatório"</definedName>
    <definedName name="i" localSheetId="8" hidden="1">{#N/A,#N/A,FALSE,"MO (2)"}</definedName>
    <definedName name="I" localSheetId="7">#REF!</definedName>
    <definedName name="i" localSheetId="2" hidden="1">{#N/A,#N/A,FALSE,"MO (2)"}</definedName>
    <definedName name="I">#REF!</definedName>
    <definedName name="I1666725">'[34]CUC-SICRO'!$I$167582</definedName>
    <definedName name="ic">'[35]Desmatamento '!$L$10</definedName>
    <definedName name="idem" localSheetId="7">#REF!</definedName>
    <definedName name="idem">#REF!</definedName>
    <definedName name="IMOVEIS" localSheetId="7">[17]PRECORC.XLS!#REF!</definedName>
    <definedName name="IMOVEIS">[17]PRECORC.XLS!#REF!</definedName>
    <definedName name="IND" localSheetId="7">#REF!</definedName>
    <definedName name="IND">#REF!</definedName>
    <definedName name="INDI" localSheetId="7">#REF!</definedName>
    <definedName name="INDI">#REF!</definedName>
    <definedName name="indi_33" localSheetId="7">#REF!</definedName>
    <definedName name="indi_33">#REF!</definedName>
    <definedName name="INDI22" localSheetId="7">#REF!</definedName>
    <definedName name="INDI22">#REF!</definedName>
    <definedName name="indice_2" localSheetId="7">#REF!</definedName>
    <definedName name="indice_2">#REF!</definedName>
    <definedName name="INDIRETO" localSheetId="7">[17]PRECORC.XLS!#REF!</definedName>
    <definedName name="INDIRETO">[17]PRECORC.XLS!#REF!</definedName>
    <definedName name="inic" localSheetId="7">#REF!</definedName>
    <definedName name="inic">#REF!</definedName>
    <definedName name="InsInt">[19]Tel!#REF!</definedName>
    <definedName name="InsInt_1">[19]Tel!#REF!</definedName>
    <definedName name="InsInt_1_4">[19]Tel!#REF!</definedName>
    <definedName name="InsInt_4">[19]Tel!#REF!</definedName>
    <definedName name="InsInt_6">[19]Tel!#REF!</definedName>
    <definedName name="InsInt_6_4">[19]Tel!#REF!</definedName>
    <definedName name="INSUMO">#REF!</definedName>
    <definedName name="Insumos" localSheetId="8" hidden="1">#REF!</definedName>
    <definedName name="Insumos" localSheetId="2" hidden="1">#REF!</definedName>
    <definedName name="Insumos" hidden="1">#REF!</definedName>
    <definedName name="InvEscri">[19]EquiA!#REF!</definedName>
    <definedName name="InvEscri_1">[19]EquiA!#REF!</definedName>
    <definedName name="InvEscri_1_4">[19]EquiA!#REF!</definedName>
    <definedName name="InvEscri_4">[19]EquiA!#REF!</definedName>
    <definedName name="InvEscri_6">[19]EquiA!#REF!</definedName>
    <definedName name="InvEscri_6_4">[19]EquiA!#REF!</definedName>
    <definedName name="InvVei">[19]EquiA!#REF!</definedName>
    <definedName name="InvVei_1">[19]EquiA!#REF!</definedName>
    <definedName name="InvVei_1_4">[19]EquiA!#REF!</definedName>
    <definedName name="InvVei_4">[19]EquiA!#REF!</definedName>
    <definedName name="InvVei_6">[19]EquiA!#REF!</definedName>
    <definedName name="InvVei_6_4">[19]EquiA!#REF!</definedName>
    <definedName name="InvVeia">[19]EquiA!#REF!</definedName>
    <definedName name="InvVeia_1">[19]EquiA!#REF!</definedName>
    <definedName name="InvVeia_1_4">[19]EquiA!#REF!</definedName>
    <definedName name="InvVeia_4">[19]EquiA!#REF!</definedName>
    <definedName name="InvVeia_6">[19]EquiA!#REF!</definedName>
    <definedName name="InvVeia_6_4">[19]EquiA!#REF!</definedName>
    <definedName name="ipf">#REF!</definedName>
    <definedName name="ITEM1" localSheetId="7">[17]PRECORC.XLS!#REF!</definedName>
    <definedName name="ITEM1">[17]PRECORC.XLS!#REF!</definedName>
    <definedName name="ITEM2" localSheetId="7">[17]PRECORC.XLS!#REF!</definedName>
    <definedName name="ITEM2">[17]PRECORC.XLS!#REF!</definedName>
    <definedName name="Itens" localSheetId="8" hidden="1">#REF!</definedName>
    <definedName name="Itens" localSheetId="2" hidden="1">#REF!</definedName>
    <definedName name="Itens" hidden="1">#REF!</definedName>
    <definedName name="itus1">#REF!</definedName>
    <definedName name="j" localSheetId="8" hidden="1">{#N/A,#N/A,FALSE,"MO (2)"}</definedName>
    <definedName name="j" localSheetId="7">#REF!</definedName>
    <definedName name="j" localSheetId="1" hidden="1">{#N/A,#N/A,FALSE,"MO (2)"}</definedName>
    <definedName name="j" localSheetId="2" hidden="1">{#N/A,#N/A,FALSE,"MO (2)"}</definedName>
    <definedName name="j" hidden="1">{#N/A,#N/A,FALSE,"MO (2)"}</definedName>
    <definedName name="JAN00" localSheetId="7">[3]Consultoria!#REF!</definedName>
    <definedName name="JAN00">[3]Consultoria!#REF!</definedName>
    <definedName name="JAN00_3" localSheetId="7">[3]Consultoria!#REF!</definedName>
    <definedName name="JAN00_3">[3]Consultoria!#REF!</definedName>
    <definedName name="JAN95_3" localSheetId="7">[3]Consultoria!#REF!</definedName>
    <definedName name="JAN95_3">[3]Consultoria!#REF!</definedName>
    <definedName name="JAN96_3" localSheetId="7">[3]Consultoria!#REF!</definedName>
    <definedName name="JAN96_3">[3]Consultoria!#REF!</definedName>
    <definedName name="JAN97_3" localSheetId="7">[3]Consultoria!#REF!</definedName>
    <definedName name="JAN97_3">[3]Consultoria!#REF!</definedName>
    <definedName name="JAN98_3" localSheetId="7">[3]Consultoria!#REF!</definedName>
    <definedName name="JAN98_3">[3]Consultoria!#REF!</definedName>
    <definedName name="JAN99_3" localSheetId="7">[3]Consultoria!#REF!</definedName>
    <definedName name="JAN99_3">[3]Consultoria!#REF!</definedName>
    <definedName name="JANEIRO2003" localSheetId="8" hidden="1">{#N/A,#N/A,TRUE,"Serviços"}</definedName>
    <definedName name="JANEIRO2003" localSheetId="1" hidden="1">{#N/A,#N/A,TRUE,"Serviços"}</definedName>
    <definedName name="JANEIRO2003" localSheetId="2" hidden="1">{#N/A,#N/A,TRUE,"Serviços"}</definedName>
    <definedName name="JANEIRO2003" hidden="1">{#N/A,#N/A,TRUE,"Serviços"}</definedName>
    <definedName name="JANEIRO20033" localSheetId="8" hidden="1">{#N/A,#N/A,TRUE,"Serviços"}</definedName>
    <definedName name="JANEIRO20033" localSheetId="1" hidden="1">{#N/A,#N/A,TRUE,"Serviços"}</definedName>
    <definedName name="JANEIRO20033" localSheetId="2" hidden="1">{#N/A,#N/A,TRUE,"Serviços"}</definedName>
    <definedName name="JANEIRO20033" hidden="1">{#N/A,#N/A,TRUE,"Serviços"}</definedName>
    <definedName name="JF">'[36]Desmat 0,15'!$G$65</definedName>
    <definedName name="jhjhjhjju" localSheetId="8" hidden="1">{#N/A,#N/A,FALSE,"MO (2)"}</definedName>
    <definedName name="jhjhjhjju" localSheetId="1" hidden="1">{#N/A,#N/A,FALSE,"MO (2)"}</definedName>
    <definedName name="jhjhjhjju" localSheetId="2" hidden="1">{#N/A,#N/A,FALSE,"MO (2)"}</definedName>
    <definedName name="jhjhjhjju" hidden="1">{#N/A,#N/A,FALSE,"MO (2)"}</definedName>
    <definedName name="jjjjj" localSheetId="8" hidden="1">{#N/A,#N/A,FALSE,"MO (2)"}</definedName>
    <definedName name="jjjjj" localSheetId="1" hidden="1">{#N/A,#N/A,FALSE,"MO (2)"}</definedName>
    <definedName name="jjjjj" localSheetId="2" hidden="1">{#N/A,#N/A,FALSE,"MO (2)"}</definedName>
    <definedName name="jjjjj" hidden="1">{#N/A,#N/A,FALSE,"MO (2)"}</definedName>
    <definedName name="jla1_220">#REF!</definedName>
    <definedName name="jo" localSheetId="8" hidden="1">{#N/A,#N/A,FALSE,"MO (2)"}</definedName>
    <definedName name="jo" localSheetId="1" hidden="1">{#N/A,#N/A,FALSE,"MO (2)"}</definedName>
    <definedName name="jo" localSheetId="2" hidden="1">{#N/A,#N/A,FALSE,"MO (2)"}</definedName>
    <definedName name="jo" hidden="1">{#N/A,#N/A,FALSE,"MO (2)"}</definedName>
    <definedName name="JOAO" localSheetId="8" hidden="1">{#N/A,#N/A,FALSE,"SS 1";#N/A,#N/A,FALSE,"SS 2";#N/A,#N/A,FALSE,"TER 1 (1)";#N/A,#N/A,FALSE,"TER 1 (2)";#N/A,#N/A,FALSE,"TER 2 ";#N/A,#N/A,FALSE,"TP  (1)";#N/A,#N/A,FALSE,"TP  (2)";#N/A,#N/A,FALSE,"CM BAR"}</definedName>
    <definedName name="JOAO" localSheetId="1" hidden="1">{#N/A,#N/A,FALSE,"SS 1";#N/A,#N/A,FALSE,"SS 2";#N/A,#N/A,FALSE,"TER 1 (1)";#N/A,#N/A,FALSE,"TER 1 (2)";#N/A,#N/A,FALSE,"TER 2 ";#N/A,#N/A,FALSE,"TP  (1)";#N/A,#N/A,FALSE,"TP  (2)";#N/A,#N/A,FALSE,"CM BAR"}</definedName>
    <definedName name="JOAO" localSheetId="2" hidden="1">{#N/A,#N/A,FALSE,"SS 1";#N/A,#N/A,FALSE,"SS 2";#N/A,#N/A,FALSE,"TER 1 (1)";#N/A,#N/A,FALSE,"TER 1 (2)";#N/A,#N/A,FALSE,"TER 2 ";#N/A,#N/A,FALSE,"TP  (1)";#N/A,#N/A,FALSE,"TP  (2)";#N/A,#N/A,FALSE,"CM BAR"}</definedName>
    <definedName name="JOAO" hidden="1">{#N/A,#N/A,FALSE,"SS 1";#N/A,#N/A,FALSE,"SS 2";#N/A,#N/A,FALSE,"TER 1 (1)";#N/A,#N/A,FALSE,"TER 1 (2)";#N/A,#N/A,FALSE,"TER 2 ";#N/A,#N/A,FALSE,"TP  (1)";#N/A,#N/A,FALSE,"TP  (2)";#N/A,#N/A,FALSE,"CM BAR"}</definedName>
    <definedName name="JOAO1" localSheetId="8" hidden="1">{#N/A,#N/A,FALSE,"LEVFER V2 P";#N/A,#N/A,FALSE,"LEVFER V2 P10%"}</definedName>
    <definedName name="JOAO1" localSheetId="1" hidden="1">{#N/A,#N/A,FALSE,"LEVFER V2 P";#N/A,#N/A,FALSE,"LEVFER V2 P10%"}</definedName>
    <definedName name="JOAO1" localSheetId="2" hidden="1">{#N/A,#N/A,FALSE,"LEVFER V2 P";#N/A,#N/A,FALSE,"LEVFER V2 P10%"}</definedName>
    <definedName name="JOAO1" hidden="1">{#N/A,#N/A,FALSE,"LEVFER V2 P";#N/A,#N/A,FALSE,"LEVFER V2 P10%"}</definedName>
    <definedName name="JOSE" localSheetId="8" hidden="1">{#N/A,#N/A,FALSE,"LEVFER V2 P";#N/A,#N/A,FALSE,"LEVFER V2 P10%"}</definedName>
    <definedName name="JOSE" localSheetId="7">[23]RELATÓRIO!$I$31</definedName>
    <definedName name="JOSE" localSheetId="1" hidden="1">{#N/A,#N/A,FALSE,"LEVFER V2 P";#N/A,#N/A,FALSE,"LEVFER V2 P10%"}</definedName>
    <definedName name="JOSE" localSheetId="2" hidden="1">{#N/A,#N/A,FALSE,"LEVFER V2 P";#N/A,#N/A,FALSE,"LEVFER V2 P10%"}</definedName>
    <definedName name="JOSE" hidden="1">{#N/A,#N/A,FALSE,"LEVFER V2 P";#N/A,#N/A,FALSE,"LEVFER V2 P10%"}</definedName>
    <definedName name="JRS">#REF!</definedName>
    <definedName name="juca" localSheetId="8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1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2" hidden="1">{#N/A,#N/A,FALSE,"SS 1";#N/A,#N/A,FALSE,"TER 1 (A)";#N/A,#N/A,FALSE,"SS 2";#N/A,#N/A,FALSE,"TER 1 (B)";#N/A,#N/A,FALSE,"TER 1 (C)";#N/A,#N/A,FALSE,"TER 1 (D)";#N/A,#N/A,FALSE,"TER 1 (E)";#N/A,#N/A,FALSE,"TER 2 "}</definedName>
    <definedName name="juca" hidden="1">{#N/A,#N/A,FALSE,"SS 1";#N/A,#N/A,FALSE,"TER 1 (A)";#N/A,#N/A,FALSE,"SS 2";#N/A,#N/A,FALSE,"TER 1 (B)";#N/A,#N/A,FALSE,"TER 1 (C)";#N/A,#N/A,FALSE,"TER 1 (D)";#N/A,#N/A,FALSE,"TER 1 (E)";#N/A,#N/A,FALSE,"TER 2 "}</definedName>
    <definedName name="JUL95_3" localSheetId="7">[3]Consultoria!#REF!</definedName>
    <definedName name="JUL95_3">[3]Consultoria!#REF!</definedName>
    <definedName name="JUL96_3" localSheetId="7">[3]Consultoria!#REF!</definedName>
    <definedName name="JUL96_3">[3]Consultoria!#REF!</definedName>
    <definedName name="JUL97_3" localSheetId="7">[3]Consultoria!#REF!</definedName>
    <definedName name="JUL97_3">[3]Consultoria!#REF!</definedName>
    <definedName name="JUL98_3" localSheetId="7">[3]Consultoria!#REF!</definedName>
    <definedName name="JUL98_3">[3]Consultoria!#REF!</definedName>
    <definedName name="JUL99_3" localSheetId="7">[3]Consultoria!#REF!</definedName>
    <definedName name="JUL99_3">[3]Consultoria!#REF!</definedName>
    <definedName name="jun00" localSheetId="7">[3]Consultoria!#REF!</definedName>
    <definedName name="jun00">[3]Consultoria!#REF!</definedName>
    <definedName name="jun00_3" localSheetId="7">[3]Consultoria!#REF!</definedName>
    <definedName name="jun00_3">[3]Consultoria!#REF!</definedName>
    <definedName name="JUN95_3" localSheetId="7">[3]Consultoria!#REF!</definedName>
    <definedName name="JUN95_3">[3]Consultoria!#REF!</definedName>
    <definedName name="JUN96_3" localSheetId="7">[3]Consultoria!#REF!</definedName>
    <definedName name="JUN96_3">[3]Consultoria!#REF!</definedName>
    <definedName name="JUN97_3" localSheetId="7">[3]Consultoria!#REF!</definedName>
    <definedName name="JUN97_3">[3]Consultoria!#REF!</definedName>
    <definedName name="JUN98_3" localSheetId="7">[3]Consultoria!#REF!</definedName>
    <definedName name="JUN98_3">[3]Consultoria!#REF!</definedName>
    <definedName name="JUN99_3" localSheetId="7">[3]Consultoria!#REF!</definedName>
    <definedName name="JUN99_3">[3]Consultoria!#REF!</definedName>
    <definedName name="k" localSheetId="7">'[37]Tab. Consultoria Jan-11'!#REF!</definedName>
    <definedName name="k">'[37]Tab. Consultoria Jan-11'!#REF!</definedName>
    <definedName name="kdren" localSheetId="7">#REF!</definedName>
    <definedName name="kdren">#REF!</definedName>
    <definedName name="kdrena" localSheetId="7">#REF!</definedName>
    <definedName name="kdrena">#REF!</definedName>
    <definedName name="kkkkkk" localSheetId="8" hidden="1">{#N/A,#N/A,FALSE,"MO (2)"}</definedName>
    <definedName name="kkkkkk" localSheetId="1" hidden="1">{#N/A,#N/A,FALSE,"MO (2)"}</definedName>
    <definedName name="kkkkkk" localSheetId="2" hidden="1">{#N/A,#N/A,FALSE,"MO (2)"}</definedName>
    <definedName name="kkkkkk" hidden="1">{#N/A,#N/A,FALSE,"MO (2)"}</definedName>
    <definedName name="klklklkl" localSheetId="8" hidden="1">{#N/A,#N/A,FALSE,"MO (2)"}</definedName>
    <definedName name="klklklkl" localSheetId="1" hidden="1">{#N/A,#N/A,FALSE,"MO (2)"}</definedName>
    <definedName name="klklklkl" localSheetId="2" hidden="1">{#N/A,#N/A,FALSE,"MO (2)"}</definedName>
    <definedName name="klklklkl" hidden="1">{#N/A,#N/A,FALSE,"MO (2)"}</definedName>
    <definedName name="Km" localSheetId="7">#REF!</definedName>
    <definedName name="Km">#REF!</definedName>
    <definedName name="koae" localSheetId="7">#REF!</definedName>
    <definedName name="koae">#REF!</definedName>
    <definedName name="kpavi" localSheetId="7">#REF!</definedName>
    <definedName name="kpavi">#REF!</definedName>
    <definedName name="KSIN" localSheetId="7">#REF!</definedName>
    <definedName name="KSIN">#REF!</definedName>
    <definedName name="ksinal" localSheetId="7">'[38]Indice de Reajuste'!#REF!</definedName>
    <definedName name="ksinal">'[38]Indice de Reajuste'!#REF!</definedName>
    <definedName name="kt" localSheetId="7">#REF!</definedName>
    <definedName name="kt">#REF!</definedName>
    <definedName name="kterra" localSheetId="7">#REF!</definedName>
    <definedName name="kterra">#REF!</definedName>
    <definedName name="la" localSheetId="8" hidden="1">{#N/A,#N/A,FALSE,"MO (2)"}</definedName>
    <definedName name="la" localSheetId="1" hidden="1">{#N/A,#N/A,FALSE,"MO (2)"}</definedName>
    <definedName name="la" localSheetId="2" hidden="1">{#N/A,#N/A,FALSE,"MO (2)"}</definedName>
    <definedName name="la" hidden="1">{#N/A,#N/A,FALSE,"MO (2)"}</definedName>
    <definedName name="la_1" localSheetId="8" hidden="1">{#N/A,#N/A,FALSE,"MO (2)"}</definedName>
    <definedName name="la_1" localSheetId="1" hidden="1">{#N/A,#N/A,FALSE,"MO (2)"}</definedName>
    <definedName name="la_1" localSheetId="2" hidden="1">{#N/A,#N/A,FALSE,"MO (2)"}</definedName>
    <definedName name="la_1" hidden="1">{#N/A,#N/A,FALSE,"MO (2)"}</definedName>
    <definedName name="lab" localSheetId="8" hidden="1">{#N/A,#N/A,TRUE,"Serviços"}</definedName>
    <definedName name="lab" localSheetId="1" hidden="1">{#N/A,#N/A,TRUE,"Serviços"}</definedName>
    <definedName name="lab" localSheetId="2" hidden="1">{#N/A,#N/A,TRUE,"Serviços"}</definedName>
    <definedName name="lab" hidden="1">{#N/A,#N/A,TRUE,"Serviços"}</definedName>
    <definedName name="labb" localSheetId="8" hidden="1">{#N/A,#N/A,TRUE,"Serviços"}</definedName>
    <definedName name="labb" localSheetId="1" hidden="1">{#N/A,#N/A,TRUE,"Serviços"}</definedName>
    <definedName name="labb" localSheetId="2" hidden="1">{#N/A,#N/A,TRUE,"Serviços"}</definedName>
    <definedName name="labb" hidden="1">{#N/A,#N/A,TRUE,"Serviços"}</definedName>
    <definedName name="LAMAG" localSheetId="7">[2]SERVIÇOS!#REF!</definedName>
    <definedName name="LAMAG">[2]SERVIÇOS!#REF!</definedName>
    <definedName name="Leituristas">[19]PessA!#REF!</definedName>
    <definedName name="Leituristas_1">[19]PessA!#REF!</definedName>
    <definedName name="Leituristas_1_4">[19]PessA!#REF!</definedName>
    <definedName name="Leituristas_4">[19]PessA!#REF!</definedName>
    <definedName name="Leituristas_6">[19]PessA!#REF!</definedName>
    <definedName name="Leituristas_6_4">[19]PessA!#REF!</definedName>
    <definedName name="LILASDRENA" localSheetId="7">#REF!</definedName>
    <definedName name="LILASDRENA">#REF!</definedName>
    <definedName name="lm6_3">#REF!</definedName>
    <definedName name="lnm">#REF!</definedName>
    <definedName name="LOC" localSheetId="7">[2]SERVIÇOS!#REF!</definedName>
    <definedName name="LOC">[2]SERVIÇOS!#REF!</definedName>
    <definedName name="LOCAL" localSheetId="7">[2]TLCB5!#REF!</definedName>
    <definedName name="Local" hidden="1">""</definedName>
    <definedName name="lpb">#REF!</definedName>
    <definedName name="LSO">#REF!</definedName>
    <definedName name="lu" localSheetId="8" hidden="1">{#N/A,#N/A,FALSE,"MO (2)"}</definedName>
    <definedName name="lu" localSheetId="2" hidden="1">{#N/A,#N/A,FALSE,"MO (2)"}</definedName>
    <definedName name="lub">#REF!</definedName>
    <definedName name="LUCIANO" localSheetId="7">[2]SERVIÇOS!#REF!</definedName>
    <definedName name="LUCIANO">[2]SERVIÇOS!#REF!</definedName>
    <definedName name="luis" localSheetId="7">#REF!</definedName>
    <definedName name="luis">#REF!</definedName>
    <definedName name="LVC" localSheetId="7">[2]SERVIÇOS!#REF!</definedName>
    <definedName name="LVC">[2]SERVIÇOS!#REF!</definedName>
    <definedName name="LVD" localSheetId="7">[2]SERVIÇOS!#REF!</definedName>
    <definedName name="LVD">[2]SERVIÇOS!#REF!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001m" localSheetId="7">#REF!</definedName>
    <definedName name="m001m">#REF!</definedName>
    <definedName name="m001p" localSheetId="7">#REF!</definedName>
    <definedName name="m001p">#REF!</definedName>
    <definedName name="m002m" localSheetId="7">#REF!</definedName>
    <definedName name="m002m">#REF!</definedName>
    <definedName name="m002p" localSheetId="7">#REF!</definedName>
    <definedName name="m002p">#REF!</definedName>
    <definedName name="m003m" localSheetId="7">#REF!</definedName>
    <definedName name="m003m">#REF!</definedName>
    <definedName name="m003p" localSheetId="7">#REF!</definedName>
    <definedName name="m003p">#REF!</definedName>
    <definedName name="m004m" localSheetId="7">#REF!</definedName>
    <definedName name="m004m">#REF!</definedName>
    <definedName name="m004p" localSheetId="7">#REF!</definedName>
    <definedName name="m004p">#REF!</definedName>
    <definedName name="m005m" localSheetId="7">#REF!</definedName>
    <definedName name="m005m">#REF!</definedName>
    <definedName name="m005p" localSheetId="7">#REF!</definedName>
    <definedName name="m005p">#REF!</definedName>
    <definedName name="m101m" localSheetId="7">#REF!</definedName>
    <definedName name="m101m">#REF!</definedName>
    <definedName name="m101p" localSheetId="7">#REF!</definedName>
    <definedName name="m101p">#REF!</definedName>
    <definedName name="m102m" localSheetId="7">#REF!</definedName>
    <definedName name="m102m">#REF!</definedName>
    <definedName name="m102p" localSheetId="7">#REF!</definedName>
    <definedName name="m102p">#REF!</definedName>
    <definedName name="m103m" localSheetId="7">#REF!</definedName>
    <definedName name="m103m">#REF!</definedName>
    <definedName name="m103p" localSheetId="7">#REF!</definedName>
    <definedName name="m103p">#REF!</definedName>
    <definedName name="m104m" localSheetId="7">#REF!</definedName>
    <definedName name="m104m">#REF!</definedName>
    <definedName name="m104p" localSheetId="7">#REF!</definedName>
    <definedName name="m104p">#REF!</definedName>
    <definedName name="m105m" localSheetId="7">#REF!</definedName>
    <definedName name="m105m">#REF!</definedName>
    <definedName name="m105p" localSheetId="7">#REF!</definedName>
    <definedName name="m105p">#REF!</definedName>
    <definedName name="m106m" localSheetId="7">#REF!</definedName>
    <definedName name="m106m">#REF!</definedName>
    <definedName name="m106p" localSheetId="7">#REF!</definedName>
    <definedName name="m106p">#REF!</definedName>
    <definedName name="m107m" localSheetId="7">#REF!</definedName>
    <definedName name="m107m">#REF!</definedName>
    <definedName name="m107p" localSheetId="7">#REF!</definedName>
    <definedName name="m107p">#REF!</definedName>
    <definedName name="m108m" localSheetId="7">#REF!</definedName>
    <definedName name="m108m">#REF!</definedName>
    <definedName name="m108p" localSheetId="7">#REF!</definedName>
    <definedName name="m108p">#REF!</definedName>
    <definedName name="m109m" localSheetId="7">#REF!</definedName>
    <definedName name="m109m">#REF!</definedName>
    <definedName name="m109p" localSheetId="7">#REF!</definedName>
    <definedName name="m109p">#REF!</definedName>
    <definedName name="m110m" localSheetId="7">#REF!</definedName>
    <definedName name="m110m">#REF!</definedName>
    <definedName name="m110p" localSheetId="7">#REF!</definedName>
    <definedName name="m110p">#REF!</definedName>
    <definedName name="m111m" localSheetId="7">#REF!</definedName>
    <definedName name="m111m">#REF!</definedName>
    <definedName name="m111p" localSheetId="7">#REF!</definedName>
    <definedName name="m111p">#REF!</definedName>
    <definedName name="m112m" localSheetId="7">#REF!</definedName>
    <definedName name="m112m">#REF!</definedName>
    <definedName name="m112p" localSheetId="7">#REF!</definedName>
    <definedName name="m112p">#REF!</definedName>
    <definedName name="m114m" localSheetId="7">#REF!</definedName>
    <definedName name="m114m">#REF!</definedName>
    <definedName name="m114p" localSheetId="7">#REF!</definedName>
    <definedName name="m114p">#REF!</definedName>
    <definedName name="m201m" localSheetId="7">#REF!</definedName>
    <definedName name="m201m">#REF!</definedName>
    <definedName name="m201p" localSheetId="7">#REF!</definedName>
    <definedName name="m201p">#REF!</definedName>
    <definedName name="m202m" localSheetId="7">#REF!</definedName>
    <definedName name="m202m">#REF!</definedName>
    <definedName name="m202p" localSheetId="7">#REF!</definedName>
    <definedName name="m202p">#REF!</definedName>
    <definedName name="m307m" localSheetId="7">#REF!</definedName>
    <definedName name="m307m">#REF!</definedName>
    <definedName name="m307p" localSheetId="7">#REF!</definedName>
    <definedName name="m307p">#REF!</definedName>
    <definedName name="m319m" localSheetId="7">#REF!</definedName>
    <definedName name="m319m">#REF!</definedName>
    <definedName name="m319p" localSheetId="7">#REF!</definedName>
    <definedName name="m319p">#REF!</definedName>
    <definedName name="m320m" localSheetId="7">#REF!</definedName>
    <definedName name="m320m">#REF!</definedName>
    <definedName name="m320p" localSheetId="7">#REF!</definedName>
    <definedName name="m320p">#REF!</definedName>
    <definedName name="m321m" localSheetId="7">#REF!</definedName>
    <definedName name="m321m">#REF!</definedName>
    <definedName name="m321p" localSheetId="7">#REF!</definedName>
    <definedName name="m321p">#REF!</definedName>
    <definedName name="m322m" localSheetId="7">#REF!</definedName>
    <definedName name="m322m">#REF!</definedName>
    <definedName name="m322p" localSheetId="7">#REF!</definedName>
    <definedName name="m322p">#REF!</definedName>
    <definedName name="m323m" localSheetId="7">#REF!</definedName>
    <definedName name="m323m">#REF!</definedName>
    <definedName name="m323p" localSheetId="7">#REF!</definedName>
    <definedName name="m323p">#REF!</definedName>
    <definedName name="m324m" localSheetId="7">#REF!</definedName>
    <definedName name="m324m">#REF!</definedName>
    <definedName name="m324p" localSheetId="7">#REF!</definedName>
    <definedName name="m324p">#REF!</definedName>
    <definedName name="m325m" localSheetId="7">#REF!</definedName>
    <definedName name="m325m">#REF!</definedName>
    <definedName name="m325p" localSheetId="7">#REF!</definedName>
    <definedName name="m325p">#REF!</definedName>
    <definedName name="m326m" localSheetId="7">#REF!</definedName>
    <definedName name="m326m">#REF!</definedName>
    <definedName name="m326p" localSheetId="7">#REF!</definedName>
    <definedName name="m326p">#REF!</definedName>
    <definedName name="m328m" localSheetId="7">#REF!</definedName>
    <definedName name="m328m">#REF!</definedName>
    <definedName name="m328p" localSheetId="7">#REF!</definedName>
    <definedName name="m328p">#REF!</definedName>
    <definedName name="m330m" localSheetId="7">#REF!</definedName>
    <definedName name="m330m">#REF!</definedName>
    <definedName name="m330p" localSheetId="7">#REF!</definedName>
    <definedName name="m330p">#REF!</definedName>
    <definedName name="m331m" localSheetId="7">#REF!</definedName>
    <definedName name="m331m">#REF!</definedName>
    <definedName name="m331p" localSheetId="7">#REF!</definedName>
    <definedName name="m331p">#REF!</definedName>
    <definedName name="m332m" localSheetId="7">#REF!</definedName>
    <definedName name="m332m">#REF!</definedName>
    <definedName name="m332p" localSheetId="7">#REF!</definedName>
    <definedName name="m332p">#REF!</definedName>
    <definedName name="m334m" localSheetId="7">#REF!</definedName>
    <definedName name="m334m">#REF!</definedName>
    <definedName name="m334p" localSheetId="7">#REF!</definedName>
    <definedName name="m334p">#REF!</definedName>
    <definedName name="m335m" localSheetId="7">#REF!</definedName>
    <definedName name="m335m">#REF!</definedName>
    <definedName name="m335p" localSheetId="7">#REF!</definedName>
    <definedName name="m335p">#REF!</definedName>
    <definedName name="m338m" localSheetId="7">#REF!</definedName>
    <definedName name="m338m">#REF!</definedName>
    <definedName name="m338p" localSheetId="7">#REF!</definedName>
    <definedName name="m338p">#REF!</definedName>
    <definedName name="m339m" localSheetId="7">#REF!</definedName>
    <definedName name="m339m">#REF!</definedName>
    <definedName name="m339p" localSheetId="7">#REF!</definedName>
    <definedName name="m339p">#REF!</definedName>
    <definedName name="m340m" localSheetId="7">#REF!</definedName>
    <definedName name="m340m">#REF!</definedName>
    <definedName name="m340p" localSheetId="7">#REF!</definedName>
    <definedName name="m340p">#REF!</definedName>
    <definedName name="m341m" localSheetId="7">#REF!</definedName>
    <definedName name="m341m">#REF!</definedName>
    <definedName name="m341p" localSheetId="7">#REF!</definedName>
    <definedName name="m341p">#REF!</definedName>
    <definedName name="m342m" localSheetId="7">#REF!</definedName>
    <definedName name="m342m">#REF!</definedName>
    <definedName name="m342p" localSheetId="7">#REF!</definedName>
    <definedName name="m342p">#REF!</definedName>
    <definedName name="m343m" localSheetId="7">#REF!</definedName>
    <definedName name="m343m">#REF!</definedName>
    <definedName name="m343p" localSheetId="7">#REF!</definedName>
    <definedName name="m343p">#REF!</definedName>
    <definedName name="m344m" localSheetId="7">#REF!</definedName>
    <definedName name="m344m">#REF!</definedName>
    <definedName name="m344p" localSheetId="7">#REF!</definedName>
    <definedName name="m344p">#REF!</definedName>
    <definedName name="m345m" localSheetId="7">#REF!</definedName>
    <definedName name="m345m">#REF!</definedName>
    <definedName name="m345p" localSheetId="7">#REF!</definedName>
    <definedName name="m345p">#REF!</definedName>
    <definedName name="m346m" localSheetId="7">#REF!</definedName>
    <definedName name="m346m">#REF!</definedName>
    <definedName name="m346p" localSheetId="7">#REF!</definedName>
    <definedName name="m346p">#REF!</definedName>
    <definedName name="m347m" localSheetId="7">#REF!</definedName>
    <definedName name="m347m">#REF!</definedName>
    <definedName name="m347p" localSheetId="7">#REF!</definedName>
    <definedName name="m347p">#REF!</definedName>
    <definedName name="m348m" localSheetId="7">#REF!</definedName>
    <definedName name="m348m">#REF!</definedName>
    <definedName name="m348p" localSheetId="7">#REF!</definedName>
    <definedName name="m348p">#REF!</definedName>
    <definedName name="m349m" localSheetId="7">#REF!</definedName>
    <definedName name="m349m">#REF!</definedName>
    <definedName name="m349p" localSheetId="7">#REF!</definedName>
    <definedName name="m349p">#REF!</definedName>
    <definedName name="m350m" localSheetId="7">#REF!</definedName>
    <definedName name="m350m">#REF!</definedName>
    <definedName name="m350p" localSheetId="7">#REF!</definedName>
    <definedName name="m350p">#REF!</definedName>
    <definedName name="m351m" localSheetId="7">#REF!</definedName>
    <definedName name="m351m">#REF!</definedName>
    <definedName name="m351p" localSheetId="7">#REF!</definedName>
    <definedName name="m351p">#REF!</definedName>
    <definedName name="m352m" localSheetId="7">#REF!</definedName>
    <definedName name="m352m">#REF!</definedName>
    <definedName name="m352p" localSheetId="7">#REF!</definedName>
    <definedName name="m352p">#REF!</definedName>
    <definedName name="m353m" localSheetId="7">#REF!</definedName>
    <definedName name="m353m">#REF!</definedName>
    <definedName name="m353p" localSheetId="7">#REF!</definedName>
    <definedName name="m353p">#REF!</definedName>
    <definedName name="m354m" localSheetId="7">#REF!</definedName>
    <definedName name="m354m">#REF!</definedName>
    <definedName name="m354p" localSheetId="7">#REF!</definedName>
    <definedName name="m354p">#REF!</definedName>
    <definedName name="m355m" localSheetId="7">#REF!</definedName>
    <definedName name="m355m">#REF!</definedName>
    <definedName name="m355p" localSheetId="7">#REF!</definedName>
    <definedName name="m355p">#REF!</definedName>
    <definedName name="m356m" localSheetId="7">#REF!</definedName>
    <definedName name="m356m">#REF!</definedName>
    <definedName name="m356p" localSheetId="7">#REF!</definedName>
    <definedName name="m356p">#REF!</definedName>
    <definedName name="m357m" localSheetId="7">#REF!</definedName>
    <definedName name="m357m">#REF!</definedName>
    <definedName name="m357p" localSheetId="7">#REF!</definedName>
    <definedName name="m357p">#REF!</definedName>
    <definedName name="m358m" localSheetId="7">#REF!</definedName>
    <definedName name="m358m">#REF!</definedName>
    <definedName name="m358p" localSheetId="7">#REF!</definedName>
    <definedName name="m358p">#REF!</definedName>
    <definedName name="m359m" localSheetId="7">#REF!</definedName>
    <definedName name="m359m">#REF!</definedName>
    <definedName name="m359p" localSheetId="7">#REF!</definedName>
    <definedName name="m359p">#REF!</definedName>
    <definedName name="m361m" localSheetId="7">#REF!</definedName>
    <definedName name="m361m">#REF!</definedName>
    <definedName name="m361p" localSheetId="7">#REF!</definedName>
    <definedName name="m361p">#REF!</definedName>
    <definedName name="m362m" localSheetId="7">#REF!</definedName>
    <definedName name="m362m">#REF!</definedName>
    <definedName name="m362p" localSheetId="7">#REF!</definedName>
    <definedName name="m362p">#REF!</definedName>
    <definedName name="m363m" localSheetId="7">#REF!</definedName>
    <definedName name="m363m">#REF!</definedName>
    <definedName name="m363p" localSheetId="7">#REF!</definedName>
    <definedName name="m363p">#REF!</definedName>
    <definedName name="m364m" localSheetId="7">#REF!</definedName>
    <definedName name="m364m">#REF!</definedName>
    <definedName name="m364p" localSheetId="7">#REF!</definedName>
    <definedName name="m364p">#REF!</definedName>
    <definedName name="m365m" localSheetId="7">#REF!</definedName>
    <definedName name="m365m">#REF!</definedName>
    <definedName name="m365p" localSheetId="7">#REF!</definedName>
    <definedName name="m365p">#REF!</definedName>
    <definedName name="m366m" localSheetId="7">#REF!</definedName>
    <definedName name="m366m">#REF!</definedName>
    <definedName name="m366p" localSheetId="7">#REF!</definedName>
    <definedName name="m366p">#REF!</definedName>
    <definedName name="m367m" localSheetId="7">#REF!</definedName>
    <definedName name="m367m">#REF!</definedName>
    <definedName name="m367p" localSheetId="7">#REF!</definedName>
    <definedName name="m367p">#REF!</definedName>
    <definedName name="m368m" localSheetId="7">#REF!</definedName>
    <definedName name="m368m">#REF!</definedName>
    <definedName name="m368p" localSheetId="7">#REF!</definedName>
    <definedName name="m368p">#REF!</definedName>
    <definedName name="m369m" localSheetId="7">#REF!</definedName>
    <definedName name="m369m">#REF!</definedName>
    <definedName name="m369p" localSheetId="7">#REF!</definedName>
    <definedName name="m369p">#REF!</definedName>
    <definedName name="m370m" localSheetId="7">#REF!</definedName>
    <definedName name="m370m">#REF!</definedName>
    <definedName name="m370p" localSheetId="7">#REF!</definedName>
    <definedName name="m370p">#REF!</definedName>
    <definedName name="m371m" localSheetId="7">#REF!</definedName>
    <definedName name="m371m">#REF!</definedName>
    <definedName name="m371p" localSheetId="7">#REF!</definedName>
    <definedName name="m371p">#REF!</definedName>
    <definedName name="m372m" localSheetId="7">#REF!</definedName>
    <definedName name="m372m">#REF!</definedName>
    <definedName name="m372p" localSheetId="7">#REF!</definedName>
    <definedName name="m372p">#REF!</definedName>
    <definedName name="m373m" localSheetId="7">#REF!</definedName>
    <definedName name="m373m">#REF!</definedName>
    <definedName name="m373p" localSheetId="7">#REF!</definedName>
    <definedName name="m373p">#REF!</definedName>
    <definedName name="m374m" localSheetId="7">#REF!</definedName>
    <definedName name="m374m">#REF!</definedName>
    <definedName name="m374p" localSheetId="7">#REF!</definedName>
    <definedName name="m374p">#REF!</definedName>
    <definedName name="m375m" localSheetId="7">#REF!</definedName>
    <definedName name="m375m">#REF!</definedName>
    <definedName name="m375p" localSheetId="7">#REF!</definedName>
    <definedName name="m375p">#REF!</definedName>
    <definedName name="m376m" localSheetId="7">#REF!</definedName>
    <definedName name="m376m">#REF!</definedName>
    <definedName name="m376p" localSheetId="7">#REF!</definedName>
    <definedName name="m376p">#REF!</definedName>
    <definedName name="m377m" localSheetId="7">#REF!</definedName>
    <definedName name="m377m">#REF!</definedName>
    <definedName name="m377p" localSheetId="7">#REF!</definedName>
    <definedName name="m377p">#REF!</definedName>
    <definedName name="m378m" localSheetId="7">#REF!</definedName>
    <definedName name="m378m">#REF!</definedName>
    <definedName name="m378p" localSheetId="7">#REF!</definedName>
    <definedName name="m378p">#REF!</definedName>
    <definedName name="m380m" localSheetId="7">#REF!</definedName>
    <definedName name="m380m">#REF!</definedName>
    <definedName name="m380p" localSheetId="7">#REF!</definedName>
    <definedName name="m380p">#REF!</definedName>
    <definedName name="m381m" localSheetId="7">#REF!</definedName>
    <definedName name="m381m">#REF!</definedName>
    <definedName name="m381p" localSheetId="7">#REF!</definedName>
    <definedName name="m381p">#REF!</definedName>
    <definedName name="m382m" localSheetId="7">#REF!</definedName>
    <definedName name="m382m">#REF!</definedName>
    <definedName name="m382p" localSheetId="7">#REF!</definedName>
    <definedName name="m382p">#REF!</definedName>
    <definedName name="m383m" localSheetId="7">#REF!</definedName>
    <definedName name="m383m">#REF!</definedName>
    <definedName name="m383p" localSheetId="7">#REF!</definedName>
    <definedName name="m383p">#REF!</definedName>
    <definedName name="m384m" localSheetId="7">#REF!</definedName>
    <definedName name="m384m">#REF!</definedName>
    <definedName name="m384p" localSheetId="7">#REF!</definedName>
    <definedName name="m384p">#REF!</definedName>
    <definedName name="m385m" localSheetId="7">#REF!</definedName>
    <definedName name="m385m">#REF!</definedName>
    <definedName name="m385p" localSheetId="7">#REF!</definedName>
    <definedName name="m385p">#REF!</definedName>
    <definedName name="m386m" localSheetId="7">#REF!</definedName>
    <definedName name="m386m">#REF!</definedName>
    <definedName name="m386p" localSheetId="7">#REF!</definedName>
    <definedName name="m386p">#REF!</definedName>
    <definedName name="m387m" localSheetId="7">#REF!</definedName>
    <definedName name="m387m">#REF!</definedName>
    <definedName name="m387p" localSheetId="7">#REF!</definedName>
    <definedName name="m387p">#REF!</definedName>
    <definedName name="m390m" localSheetId="7">#REF!</definedName>
    <definedName name="m390m">#REF!</definedName>
    <definedName name="m390p" localSheetId="7">#REF!</definedName>
    <definedName name="m390p">#REF!</definedName>
    <definedName name="m391m" localSheetId="7">#REF!</definedName>
    <definedName name="m391m">#REF!</definedName>
    <definedName name="m391p" localSheetId="7">#REF!</definedName>
    <definedName name="m391p">#REF!</definedName>
    <definedName name="m392m" localSheetId="7">#REF!</definedName>
    <definedName name="m392m">#REF!</definedName>
    <definedName name="m392p" localSheetId="7">#REF!</definedName>
    <definedName name="m392p">#REF!</definedName>
    <definedName name="m393m" localSheetId="7">#REF!</definedName>
    <definedName name="m393m">#REF!</definedName>
    <definedName name="m393p" localSheetId="7">#REF!</definedName>
    <definedName name="m393p">#REF!</definedName>
    <definedName name="m394m" localSheetId="7">#REF!</definedName>
    <definedName name="m394m">#REF!</definedName>
    <definedName name="m394p" localSheetId="7">#REF!</definedName>
    <definedName name="m394p">#REF!</definedName>
    <definedName name="m395m" localSheetId="7">#REF!</definedName>
    <definedName name="m395m">#REF!</definedName>
    <definedName name="m395p" localSheetId="7">#REF!</definedName>
    <definedName name="m395p">#REF!</definedName>
    <definedName name="m396m" localSheetId="7">#REF!</definedName>
    <definedName name="m396m">#REF!</definedName>
    <definedName name="m396p" localSheetId="7">#REF!</definedName>
    <definedName name="m396p">#REF!</definedName>
    <definedName name="m398m" localSheetId="7">#REF!</definedName>
    <definedName name="m398m">#REF!</definedName>
    <definedName name="m398p" localSheetId="7">#REF!</definedName>
    <definedName name="m398p">#REF!</definedName>
    <definedName name="m401m" localSheetId="7">#REF!</definedName>
    <definedName name="m401m">#REF!</definedName>
    <definedName name="m401p" localSheetId="7">#REF!</definedName>
    <definedName name="m401p">#REF!</definedName>
    <definedName name="m402m" localSheetId="7">#REF!</definedName>
    <definedName name="m402m">#REF!</definedName>
    <definedName name="m402p" localSheetId="7">#REF!</definedName>
    <definedName name="m402p">#REF!</definedName>
    <definedName name="m403m" localSheetId="7">#REF!</definedName>
    <definedName name="m403m">#REF!</definedName>
    <definedName name="m403p" localSheetId="7">#REF!</definedName>
    <definedName name="m403p">#REF!</definedName>
    <definedName name="m404m" localSheetId="7">#REF!</definedName>
    <definedName name="m404m">#REF!</definedName>
    <definedName name="m404p" localSheetId="7">#REF!</definedName>
    <definedName name="m404p">#REF!</definedName>
    <definedName name="m405m" localSheetId="7">#REF!</definedName>
    <definedName name="m405m">#REF!</definedName>
    <definedName name="m405p" localSheetId="7">#REF!</definedName>
    <definedName name="m405p">#REF!</definedName>
    <definedName name="m406m" localSheetId="7">#REF!</definedName>
    <definedName name="m406m">#REF!</definedName>
    <definedName name="m406p" localSheetId="7">#REF!</definedName>
    <definedName name="m406p">#REF!</definedName>
    <definedName name="m407m" localSheetId="7">#REF!</definedName>
    <definedName name="m407m">#REF!</definedName>
    <definedName name="m407p" localSheetId="7">#REF!</definedName>
    <definedName name="m407p">#REF!</definedName>
    <definedName name="m408m" localSheetId="7">#REF!</definedName>
    <definedName name="m408m">#REF!</definedName>
    <definedName name="m408p" localSheetId="7">#REF!</definedName>
    <definedName name="m408p">#REF!</definedName>
    <definedName name="m409m" localSheetId="7">#REF!</definedName>
    <definedName name="m409m">#REF!</definedName>
    <definedName name="m409p" localSheetId="7">#REF!</definedName>
    <definedName name="m409p">#REF!</definedName>
    <definedName name="m410m" localSheetId="7">#REF!</definedName>
    <definedName name="m410m">#REF!</definedName>
    <definedName name="m410p" localSheetId="7">#REF!</definedName>
    <definedName name="m410p">#REF!</definedName>
    <definedName name="m411m" localSheetId="7">#REF!</definedName>
    <definedName name="m411m">#REF!</definedName>
    <definedName name="m411p" localSheetId="7">#REF!</definedName>
    <definedName name="m411p">#REF!</definedName>
    <definedName name="m412m" localSheetId="7">#REF!</definedName>
    <definedName name="m412m">#REF!</definedName>
    <definedName name="m412p" localSheetId="7">#REF!</definedName>
    <definedName name="m412p">#REF!</definedName>
    <definedName name="m413m" localSheetId="7">#REF!</definedName>
    <definedName name="m413m">#REF!</definedName>
    <definedName name="m413p" localSheetId="7">#REF!</definedName>
    <definedName name="m413p">#REF!</definedName>
    <definedName name="m414m" localSheetId="7">#REF!</definedName>
    <definedName name="m414m">#REF!</definedName>
    <definedName name="m414p" localSheetId="7">#REF!</definedName>
    <definedName name="m414p">#REF!</definedName>
    <definedName name="m415m" localSheetId="7">#REF!</definedName>
    <definedName name="m415m">#REF!</definedName>
    <definedName name="m415p" localSheetId="7">#REF!</definedName>
    <definedName name="m415p">#REF!</definedName>
    <definedName name="m501m" localSheetId="7">#REF!</definedName>
    <definedName name="m501m">#REF!</definedName>
    <definedName name="m501p" localSheetId="7">#REF!</definedName>
    <definedName name="m501p">#REF!</definedName>
    <definedName name="m503m" localSheetId="7">#REF!</definedName>
    <definedName name="m503m">#REF!</definedName>
    <definedName name="m503p" localSheetId="7">#REF!</definedName>
    <definedName name="m503p">#REF!</definedName>
    <definedName name="m505m" localSheetId="7">#REF!</definedName>
    <definedName name="m505m">#REF!</definedName>
    <definedName name="m505p" localSheetId="7">#REF!</definedName>
    <definedName name="m505p">#REF!</definedName>
    <definedName name="m507m" localSheetId="7">#REF!</definedName>
    <definedName name="m507m">#REF!</definedName>
    <definedName name="m507p" localSheetId="7">#REF!</definedName>
    <definedName name="m507p">#REF!</definedName>
    <definedName name="m508m" localSheetId="7">#REF!</definedName>
    <definedName name="m508m">#REF!</definedName>
    <definedName name="m508p" localSheetId="7">#REF!</definedName>
    <definedName name="m508p">#REF!</definedName>
    <definedName name="m600m" localSheetId="7">#REF!</definedName>
    <definedName name="m600m">#REF!</definedName>
    <definedName name="m600p" localSheetId="7">#REF!</definedName>
    <definedName name="m600p">#REF!</definedName>
    <definedName name="m601m" localSheetId="7">#REF!</definedName>
    <definedName name="m601m">#REF!</definedName>
    <definedName name="m601p" localSheetId="7">#REF!</definedName>
    <definedName name="m601p">#REF!</definedName>
    <definedName name="m602m" localSheetId="7">#REF!</definedName>
    <definedName name="m602m">#REF!</definedName>
    <definedName name="m602p" localSheetId="7">#REF!</definedName>
    <definedName name="m602p">#REF!</definedName>
    <definedName name="m603m" localSheetId="7">#REF!</definedName>
    <definedName name="m603m">#REF!</definedName>
    <definedName name="m603p" localSheetId="7">#REF!</definedName>
    <definedName name="m603p">#REF!</definedName>
    <definedName name="m604m" localSheetId="7">#REF!</definedName>
    <definedName name="m604m">#REF!</definedName>
    <definedName name="m604p" localSheetId="7">#REF!</definedName>
    <definedName name="m604p">#REF!</definedName>
    <definedName name="m605m" localSheetId="7">#REF!</definedName>
    <definedName name="m605m">#REF!</definedName>
    <definedName name="m605p" localSheetId="7">#REF!</definedName>
    <definedName name="m605p">#REF!</definedName>
    <definedName name="m606m" localSheetId="7">#REF!</definedName>
    <definedName name="m606m">#REF!</definedName>
    <definedName name="m606p" localSheetId="7">#REF!</definedName>
    <definedName name="m606p">#REF!</definedName>
    <definedName name="m607m" localSheetId="7">#REF!</definedName>
    <definedName name="m607m">#REF!</definedName>
    <definedName name="m607p" localSheetId="7">#REF!</definedName>
    <definedName name="m607p">#REF!</definedName>
    <definedName name="m608m" localSheetId="7">#REF!</definedName>
    <definedName name="m608m">#REF!</definedName>
    <definedName name="m608p" localSheetId="7">#REF!</definedName>
    <definedName name="m608p">#REF!</definedName>
    <definedName name="m609m" localSheetId="7">#REF!</definedName>
    <definedName name="m609m">#REF!</definedName>
    <definedName name="m609p" localSheetId="7">#REF!</definedName>
    <definedName name="m609p">#REF!</definedName>
    <definedName name="m610m" localSheetId="7">#REF!</definedName>
    <definedName name="m610m">#REF!</definedName>
    <definedName name="m610p" localSheetId="7">#REF!</definedName>
    <definedName name="m610p">#REF!</definedName>
    <definedName name="m611m" localSheetId="7">#REF!</definedName>
    <definedName name="m611m">#REF!</definedName>
    <definedName name="m611p" localSheetId="7">#REF!</definedName>
    <definedName name="m611p">#REF!</definedName>
    <definedName name="m612m" localSheetId="7">#REF!</definedName>
    <definedName name="m612m">#REF!</definedName>
    <definedName name="m612p" localSheetId="7">#REF!</definedName>
    <definedName name="m612p">#REF!</definedName>
    <definedName name="m613m" localSheetId="7">#REF!</definedName>
    <definedName name="m613m">#REF!</definedName>
    <definedName name="m613p" localSheetId="7">#REF!</definedName>
    <definedName name="m613p">#REF!</definedName>
    <definedName name="m614m" localSheetId="7">#REF!</definedName>
    <definedName name="m614m">#REF!</definedName>
    <definedName name="m614p" localSheetId="7">#REF!</definedName>
    <definedName name="m614p">#REF!</definedName>
    <definedName name="m615m" localSheetId="7">#REF!</definedName>
    <definedName name="m615m">#REF!</definedName>
    <definedName name="m615p" localSheetId="7">#REF!</definedName>
    <definedName name="m615p">#REF!</definedName>
    <definedName name="m616m" localSheetId="7">#REF!</definedName>
    <definedName name="m616m">#REF!</definedName>
    <definedName name="m616p" localSheetId="7">#REF!</definedName>
    <definedName name="m616p">#REF!</definedName>
    <definedName name="m617m" localSheetId="7">#REF!</definedName>
    <definedName name="m617m">#REF!</definedName>
    <definedName name="m617p" localSheetId="7">#REF!</definedName>
    <definedName name="m617p">#REF!</definedName>
    <definedName name="m618m" localSheetId="7">#REF!</definedName>
    <definedName name="m618m">#REF!</definedName>
    <definedName name="m618p" localSheetId="7">#REF!</definedName>
    <definedName name="m618p">#REF!</definedName>
    <definedName name="m619m" localSheetId="7">#REF!</definedName>
    <definedName name="m619m">#REF!</definedName>
    <definedName name="m619p" localSheetId="7">#REF!</definedName>
    <definedName name="m619p">#REF!</definedName>
    <definedName name="m620m" localSheetId="7">#REF!</definedName>
    <definedName name="m620m">#REF!</definedName>
    <definedName name="m620p" localSheetId="7">#REF!</definedName>
    <definedName name="m620p">#REF!</definedName>
    <definedName name="m621m" localSheetId="7">#REF!</definedName>
    <definedName name="m621m">#REF!</definedName>
    <definedName name="m621p" localSheetId="7">#REF!</definedName>
    <definedName name="m621p">#REF!</definedName>
    <definedName name="m622m" localSheetId="7">#REF!</definedName>
    <definedName name="m622m">#REF!</definedName>
    <definedName name="m622p" localSheetId="7">#REF!</definedName>
    <definedName name="m622p">#REF!</definedName>
    <definedName name="m623m" localSheetId="7">#REF!</definedName>
    <definedName name="m623m">#REF!</definedName>
    <definedName name="m623p" localSheetId="7">#REF!</definedName>
    <definedName name="m623p">#REF!</definedName>
    <definedName name="m624m" localSheetId="7">#REF!</definedName>
    <definedName name="m624m">#REF!</definedName>
    <definedName name="m624p" localSheetId="7">#REF!</definedName>
    <definedName name="m624p">#REF!</definedName>
    <definedName name="m625m" localSheetId="7">#REF!</definedName>
    <definedName name="m625m">#REF!</definedName>
    <definedName name="m625p" localSheetId="7">#REF!</definedName>
    <definedName name="m625p">#REF!</definedName>
    <definedName name="m626m" localSheetId="7">#REF!</definedName>
    <definedName name="m626m">#REF!</definedName>
    <definedName name="m626p" localSheetId="7">#REF!</definedName>
    <definedName name="m626p">#REF!</definedName>
    <definedName name="m700m" localSheetId="7">#REF!</definedName>
    <definedName name="m700m">#REF!</definedName>
    <definedName name="m700p" localSheetId="7">#REF!</definedName>
    <definedName name="m700p">#REF!</definedName>
    <definedName name="m702m" localSheetId="7">#REF!</definedName>
    <definedName name="m702m">#REF!</definedName>
    <definedName name="m702p" localSheetId="7">#REF!</definedName>
    <definedName name="m702p">#REF!</definedName>
    <definedName name="m703m" localSheetId="7">#REF!</definedName>
    <definedName name="m703m">#REF!</definedName>
    <definedName name="m703p" localSheetId="7">#REF!</definedName>
    <definedName name="m703p">#REF!</definedName>
    <definedName name="m704m" localSheetId="7">#REF!</definedName>
    <definedName name="m704m">#REF!</definedName>
    <definedName name="m704p" localSheetId="7">#REF!</definedName>
    <definedName name="m704p">#REF!</definedName>
    <definedName name="m705m" localSheetId="7">#REF!</definedName>
    <definedName name="m705m">#REF!</definedName>
    <definedName name="m705p" localSheetId="7">#REF!</definedName>
    <definedName name="m705p">#REF!</definedName>
    <definedName name="m709m" localSheetId="7">#REF!</definedName>
    <definedName name="m709m">#REF!</definedName>
    <definedName name="m709p" localSheetId="7">#REF!</definedName>
    <definedName name="m709p">#REF!</definedName>
    <definedName name="m710m" localSheetId="7">#REF!</definedName>
    <definedName name="m710m">#REF!</definedName>
    <definedName name="m710p" localSheetId="7">#REF!</definedName>
    <definedName name="m710p">#REF!</definedName>
    <definedName name="m711m" localSheetId="7">#REF!</definedName>
    <definedName name="m711m">#REF!</definedName>
    <definedName name="m711p" localSheetId="7">#REF!</definedName>
    <definedName name="m711p">#REF!</definedName>
    <definedName name="m712m" localSheetId="7">#REF!</definedName>
    <definedName name="m712m">#REF!</definedName>
    <definedName name="m712p" localSheetId="7">#REF!</definedName>
    <definedName name="m712p">#REF!</definedName>
    <definedName name="m715m" localSheetId="7">#REF!</definedName>
    <definedName name="m715m">#REF!</definedName>
    <definedName name="m715p" localSheetId="7">#REF!</definedName>
    <definedName name="m715p">#REF!</definedName>
    <definedName name="m901m" localSheetId="7">#REF!</definedName>
    <definedName name="m901m">#REF!</definedName>
    <definedName name="m901p" localSheetId="7">#REF!</definedName>
    <definedName name="m901p">#REF!</definedName>
    <definedName name="m902m" localSheetId="7">#REF!</definedName>
    <definedName name="m902m">#REF!</definedName>
    <definedName name="m902p" localSheetId="7">#REF!</definedName>
    <definedName name="m902p">#REF!</definedName>
    <definedName name="m903m" localSheetId="7">#REF!</definedName>
    <definedName name="m903m">#REF!</definedName>
    <definedName name="m903p" localSheetId="7">#REF!</definedName>
    <definedName name="m903p">#REF!</definedName>
    <definedName name="m904m" localSheetId="7">#REF!</definedName>
    <definedName name="m904m">#REF!</definedName>
    <definedName name="m904p" localSheetId="7">#REF!</definedName>
    <definedName name="m904p">#REF!</definedName>
    <definedName name="m905m" localSheetId="7">#REF!</definedName>
    <definedName name="m905m">#REF!</definedName>
    <definedName name="m905p" localSheetId="7">#REF!</definedName>
    <definedName name="m905p">#REF!</definedName>
    <definedName name="m906m" localSheetId="7">#REF!</definedName>
    <definedName name="m906m">#REF!</definedName>
    <definedName name="m906p" localSheetId="7">#REF!</definedName>
    <definedName name="m906p">#REF!</definedName>
    <definedName name="m907m" localSheetId="7">#REF!</definedName>
    <definedName name="m907m">#REF!</definedName>
    <definedName name="m907p" localSheetId="7">#REF!</definedName>
    <definedName name="m907p">#REF!</definedName>
    <definedName name="m908m" localSheetId="7">#REF!</definedName>
    <definedName name="m908m">#REF!</definedName>
    <definedName name="m908p" localSheetId="7">#REF!</definedName>
    <definedName name="m908p">#REF!</definedName>
    <definedName name="m909m" localSheetId="7">#REF!</definedName>
    <definedName name="m909m">#REF!</definedName>
    <definedName name="m909p" localSheetId="7">#REF!</definedName>
    <definedName name="m909p">#REF!</definedName>
    <definedName name="m910m" localSheetId="7">#REF!</definedName>
    <definedName name="m910m">#REF!</definedName>
    <definedName name="m910p" localSheetId="7">#REF!</definedName>
    <definedName name="m910p">#REF!</definedName>
    <definedName name="m911m" localSheetId="7">#REF!</definedName>
    <definedName name="m911m">#REF!</definedName>
    <definedName name="m911p" localSheetId="7">#REF!</definedName>
    <definedName name="m911p">#REF!</definedName>
    <definedName name="m920m" localSheetId="7">#REF!</definedName>
    <definedName name="m920m">#REF!</definedName>
    <definedName name="m920p" localSheetId="7">#REF!</definedName>
    <definedName name="m920p">#REF!</definedName>
    <definedName name="m921m" localSheetId="7">#REF!</definedName>
    <definedName name="m921m">#REF!</definedName>
    <definedName name="m921p" localSheetId="7">#REF!</definedName>
    <definedName name="m921p">#REF!</definedName>
    <definedName name="m922m" localSheetId="7">#REF!</definedName>
    <definedName name="m922m">#REF!</definedName>
    <definedName name="m922p" localSheetId="7">#REF!</definedName>
    <definedName name="m922p">#REF!</definedName>
    <definedName name="m923m" localSheetId="7">#REF!</definedName>
    <definedName name="m923m">#REF!</definedName>
    <definedName name="m923p" localSheetId="7">#REF!</definedName>
    <definedName name="m923p">#REF!</definedName>
    <definedName name="m924m" localSheetId="7">#REF!</definedName>
    <definedName name="m924m">#REF!</definedName>
    <definedName name="m924p" localSheetId="7">#REF!</definedName>
    <definedName name="m924p">#REF!</definedName>
    <definedName name="m925m" localSheetId="7">#REF!</definedName>
    <definedName name="m925m">#REF!</definedName>
    <definedName name="m925p" localSheetId="7">#REF!</definedName>
    <definedName name="m925p">#REF!</definedName>
    <definedName name="m926m" localSheetId="7">#REF!</definedName>
    <definedName name="m926m">#REF!</definedName>
    <definedName name="m926p" localSheetId="7">#REF!</definedName>
    <definedName name="m926p">#REF!</definedName>
    <definedName name="m927m" localSheetId="7">#REF!</definedName>
    <definedName name="m927m">#REF!</definedName>
    <definedName name="m927p" localSheetId="7">#REF!</definedName>
    <definedName name="m927p">#REF!</definedName>
    <definedName name="m928m" localSheetId="7">#REF!</definedName>
    <definedName name="m928m">#REF!</definedName>
    <definedName name="m928p" localSheetId="7">#REF!</definedName>
    <definedName name="m928p">#REF!</definedName>
    <definedName name="m929m" localSheetId="7">#REF!</definedName>
    <definedName name="m929m">#REF!</definedName>
    <definedName name="m929p" localSheetId="7">#REF!</definedName>
    <definedName name="m929p">#REF!</definedName>
    <definedName name="m935m" localSheetId="7">#REF!</definedName>
    <definedName name="m935m">#REF!</definedName>
    <definedName name="m935p" localSheetId="7">#REF!</definedName>
    <definedName name="m935p">#REF!</definedName>
    <definedName name="m936m" localSheetId="7">#REF!</definedName>
    <definedName name="m936m">#REF!</definedName>
    <definedName name="m936p" localSheetId="7">#REF!</definedName>
    <definedName name="m936p">#REF!</definedName>
    <definedName name="m937m" localSheetId="7">#REF!</definedName>
    <definedName name="m937m">#REF!</definedName>
    <definedName name="m937p" localSheetId="7">#REF!</definedName>
    <definedName name="m937p">#REF!</definedName>
    <definedName name="m938m" localSheetId="7">#REF!</definedName>
    <definedName name="m938m">#REF!</definedName>
    <definedName name="m938p" localSheetId="7">#REF!</definedName>
    <definedName name="m938p">#REF!</definedName>
    <definedName name="m939m" localSheetId="7">#REF!</definedName>
    <definedName name="m939m">#REF!</definedName>
    <definedName name="m939p" localSheetId="7">#REF!</definedName>
    <definedName name="m939p">#REF!</definedName>
    <definedName name="m940m" localSheetId="7">#REF!</definedName>
    <definedName name="m940m">#REF!</definedName>
    <definedName name="m940p" localSheetId="7">#REF!</definedName>
    <definedName name="m940p">#REF!</definedName>
    <definedName name="m941m" localSheetId="7">#REF!</definedName>
    <definedName name="m941m">#REF!</definedName>
    <definedName name="m941p" localSheetId="7">#REF!</definedName>
    <definedName name="m941p">#REF!</definedName>
    <definedName name="m942m" localSheetId="7">#REF!</definedName>
    <definedName name="m942m">#REF!</definedName>
    <definedName name="m942p" localSheetId="7">#REF!</definedName>
    <definedName name="m942p">#REF!</definedName>
    <definedName name="m945m" localSheetId="7">#REF!</definedName>
    <definedName name="m945m">#REF!</definedName>
    <definedName name="m945p" localSheetId="7">#REF!</definedName>
    <definedName name="m945p">#REF!</definedName>
    <definedName name="m946m" localSheetId="7">#REF!</definedName>
    <definedName name="m946m">#REF!</definedName>
    <definedName name="m946p" localSheetId="7">#REF!</definedName>
    <definedName name="m946p">#REF!</definedName>
    <definedName name="m947m" localSheetId="7">#REF!</definedName>
    <definedName name="m947m">#REF!</definedName>
    <definedName name="m947p" localSheetId="7">#REF!</definedName>
    <definedName name="m947p">#REF!</definedName>
    <definedName name="m948m" localSheetId="7">#REF!</definedName>
    <definedName name="m948m">#REF!</definedName>
    <definedName name="m948p" localSheetId="7">#REF!</definedName>
    <definedName name="m948p">#REF!</definedName>
    <definedName name="m949m" localSheetId="7">#REF!</definedName>
    <definedName name="m949m">#REF!</definedName>
    <definedName name="m949p" localSheetId="7">#REF!</definedName>
    <definedName name="m949p">#REF!</definedName>
    <definedName name="m950m" localSheetId="7">#REF!</definedName>
    <definedName name="m950m">#REF!</definedName>
    <definedName name="m950p" localSheetId="7">#REF!</definedName>
    <definedName name="m950p">#REF!</definedName>
    <definedName name="m951m" localSheetId="7">#REF!</definedName>
    <definedName name="m951m">#REF!</definedName>
    <definedName name="m951p" localSheetId="7">#REF!</definedName>
    <definedName name="m951p">#REF!</definedName>
    <definedName name="m952m" localSheetId="7">#REF!</definedName>
    <definedName name="m952m">#REF!</definedName>
    <definedName name="m952p" localSheetId="7">#REF!</definedName>
    <definedName name="m952p">#REF!</definedName>
    <definedName name="m953m" localSheetId="7">#REF!</definedName>
    <definedName name="m953m">#REF!</definedName>
    <definedName name="m953p" localSheetId="7">#REF!</definedName>
    <definedName name="m953p">#REF!</definedName>
    <definedName name="m954m" localSheetId="7">#REF!</definedName>
    <definedName name="m954m">#REF!</definedName>
    <definedName name="m954p" localSheetId="7">#REF!</definedName>
    <definedName name="m954p">#REF!</definedName>
    <definedName name="m955m" localSheetId="7">#REF!</definedName>
    <definedName name="m955m">#REF!</definedName>
    <definedName name="m955p" localSheetId="7">#REF!</definedName>
    <definedName name="m955p">#REF!</definedName>
    <definedName name="m956m" localSheetId="7">#REF!</definedName>
    <definedName name="m956m">#REF!</definedName>
    <definedName name="m956p" localSheetId="7">#REF!</definedName>
    <definedName name="m956p">#REF!</definedName>
    <definedName name="m957m" localSheetId="7">#REF!</definedName>
    <definedName name="m957m">#REF!</definedName>
    <definedName name="m957p" localSheetId="7">#REF!</definedName>
    <definedName name="m957p">#REF!</definedName>
    <definedName name="m958m" localSheetId="7">#REF!</definedName>
    <definedName name="m958m">#REF!</definedName>
    <definedName name="m958p" localSheetId="7">#REF!</definedName>
    <definedName name="m958p">#REF!</definedName>
    <definedName name="m960m" localSheetId="7">#REF!</definedName>
    <definedName name="m960m">#REF!</definedName>
    <definedName name="m960p" localSheetId="7">#REF!</definedName>
    <definedName name="m960p">#REF!</definedName>
    <definedName name="m969m" localSheetId="7">#REF!</definedName>
    <definedName name="m969m">#REF!</definedName>
    <definedName name="m969p" localSheetId="7">#REF!</definedName>
    <definedName name="m969p">#REF!</definedName>
    <definedName name="m970m" localSheetId="7">#REF!</definedName>
    <definedName name="m970m">#REF!</definedName>
    <definedName name="m970p" localSheetId="7">#REF!</definedName>
    <definedName name="m970p">#REF!</definedName>
    <definedName name="m971m" localSheetId="7">#REF!</definedName>
    <definedName name="m971m">#REF!</definedName>
    <definedName name="m971p" localSheetId="7">#REF!</definedName>
    <definedName name="m971p">#REF!</definedName>
    <definedName name="m972m" localSheetId="7">#REF!</definedName>
    <definedName name="m972m">#REF!</definedName>
    <definedName name="m972p" localSheetId="7">#REF!</definedName>
    <definedName name="m972p">#REF!</definedName>
    <definedName name="m973m" localSheetId="7">#REF!</definedName>
    <definedName name="m973m">#REF!</definedName>
    <definedName name="m973p" localSheetId="7">#REF!</definedName>
    <definedName name="m973p">#REF!</definedName>
    <definedName name="m974m" localSheetId="7">#REF!</definedName>
    <definedName name="m974m">#REF!</definedName>
    <definedName name="m974p" localSheetId="7">#REF!</definedName>
    <definedName name="m974p">#REF!</definedName>
    <definedName name="m975m" localSheetId="7">#REF!</definedName>
    <definedName name="m975m">#REF!</definedName>
    <definedName name="m975p" localSheetId="7">#REF!</definedName>
    <definedName name="m975p">#REF!</definedName>
    <definedName name="m976m" localSheetId="7">#REF!</definedName>
    <definedName name="m976m">#REF!</definedName>
    <definedName name="m976p" localSheetId="7">#REF!</definedName>
    <definedName name="m976p">#REF!</definedName>
    <definedName name="m977m" localSheetId="7">#REF!</definedName>
    <definedName name="m977m">#REF!</definedName>
    <definedName name="m977p" localSheetId="7">#REF!</definedName>
    <definedName name="m977p">#REF!</definedName>
    <definedName name="m980m" localSheetId="7">#REF!</definedName>
    <definedName name="m980m">#REF!</definedName>
    <definedName name="m980p" localSheetId="7">#REF!</definedName>
    <definedName name="m980p">#REF!</definedName>
    <definedName name="m982m" localSheetId="7">#REF!</definedName>
    <definedName name="m982m">#REF!</definedName>
    <definedName name="m982p" localSheetId="7">#REF!</definedName>
    <definedName name="m982p">#REF!</definedName>
    <definedName name="m983m" localSheetId="7">#REF!</definedName>
    <definedName name="m983m">#REF!</definedName>
    <definedName name="m983p" localSheetId="7">#REF!</definedName>
    <definedName name="m983p">#REF!</definedName>
    <definedName name="m984m" localSheetId="7">#REF!</definedName>
    <definedName name="m984m">#REF!</definedName>
    <definedName name="m984p" localSheetId="7">#REF!</definedName>
    <definedName name="m984p">#REF!</definedName>
    <definedName name="m985m" localSheetId="7">#REF!</definedName>
    <definedName name="m985m">#REF!</definedName>
    <definedName name="m985p" localSheetId="7">#REF!</definedName>
    <definedName name="m985p">#REF!</definedName>
    <definedName name="m996m" localSheetId="7">#REF!</definedName>
    <definedName name="m996m">#REF!</definedName>
    <definedName name="m996p" localSheetId="7">#REF!</definedName>
    <definedName name="m996p">#REF!</definedName>
    <definedName name="m997m" localSheetId="7">#REF!</definedName>
    <definedName name="m997m">#REF!</definedName>
    <definedName name="m997p" localSheetId="7">#REF!</definedName>
    <definedName name="m997p">#REF!</definedName>
    <definedName name="m998m" localSheetId="7">#REF!</definedName>
    <definedName name="m998m">#REF!</definedName>
    <definedName name="m998p" localSheetId="7">#REF!</definedName>
    <definedName name="m998p">#REF!</definedName>
    <definedName name="m999m" localSheetId="7">#REF!</definedName>
    <definedName name="m999m">#REF!</definedName>
    <definedName name="m999p" localSheetId="7">#REF!</definedName>
    <definedName name="m999p">#REF!</definedName>
    <definedName name="mad">#REF!</definedName>
    <definedName name="mai00" localSheetId="7">[3]Consultoria!#REF!</definedName>
    <definedName name="mai00">[3]Consultoria!#REF!</definedName>
    <definedName name="mai00_3" localSheetId="7">[3]Consultoria!#REF!</definedName>
    <definedName name="mai00_3">[3]Consultoria!#REF!</definedName>
    <definedName name="MAI95_3" localSheetId="7">[3]Consultoria!#REF!</definedName>
    <definedName name="MAI95_3">[3]Consultoria!#REF!</definedName>
    <definedName name="MAI96_3" localSheetId="7">[3]Consultoria!#REF!</definedName>
    <definedName name="MAI96_3">[3]Consultoria!#REF!</definedName>
    <definedName name="MAI97_3" localSheetId="7">[3]Consultoria!#REF!</definedName>
    <definedName name="MAI97_3">[3]Consultoria!#REF!</definedName>
    <definedName name="MAI98_3" localSheetId="7">[3]Consultoria!#REF!</definedName>
    <definedName name="MAI98_3">[3]Consultoria!#REF!</definedName>
    <definedName name="MAI99_3" localSheetId="7">[3]Consultoria!#REF!</definedName>
    <definedName name="MAI99_3">[3]Consultoria!#REF!</definedName>
    <definedName name="map">#REF!</definedName>
    <definedName name="MAR00" localSheetId="7">[3]Consultoria!#REF!</definedName>
    <definedName name="MAR00">[3]Consultoria!#REF!</definedName>
    <definedName name="MAR00_3" localSheetId="7">[3]Consultoria!#REF!</definedName>
    <definedName name="MAR00_3">[3]Consultoria!#REF!</definedName>
    <definedName name="MAR95_3" localSheetId="7">[3]Consultoria!#REF!</definedName>
    <definedName name="MAR95_3">[3]Consultoria!#REF!</definedName>
    <definedName name="MAR96_3" localSheetId="7">[3]Consultoria!#REF!</definedName>
    <definedName name="MAR96_3">[3]Consultoria!#REF!</definedName>
    <definedName name="MAR97_3" localSheetId="7">[3]Consultoria!#REF!</definedName>
    <definedName name="MAR97_3">[3]Consultoria!#REF!</definedName>
    <definedName name="MAR98_3" localSheetId="7">[3]Consultoria!#REF!</definedName>
    <definedName name="MAR98_3">[3]Consultoria!#REF!</definedName>
    <definedName name="MAR99_3" localSheetId="7">[3]Consultoria!#REF!</definedName>
    <definedName name="MAR99_3">[3]Consultoria!#REF!</definedName>
    <definedName name="Max" hidden="1">COUNTIF(#REF!,"&lt;&gt;0")+3</definedName>
    <definedName name="MBQ" localSheetId="7">[26]SERVIÇOS!#REF!</definedName>
    <definedName name="MBQ">[26]SERVIÇOS!#REF!</definedName>
    <definedName name="MBQA" localSheetId="7">[2]SERVIÇOS!#REF!</definedName>
    <definedName name="MBQA">[2]SERVIÇOS!#REF!</definedName>
    <definedName name="MBQT" localSheetId="7">[2]SERVIÇOS!#REF!</definedName>
    <definedName name="MBQT">[2]SERVIÇOS!#REF!</definedName>
    <definedName name="MBV">#REF!</definedName>
    <definedName name="mdn">#REF!</definedName>
    <definedName name="Medição" localSheetId="7">#REF!</definedName>
    <definedName name="Medição">#REF!</definedName>
    <definedName name="MEM" localSheetId="7">#REF!</definedName>
    <definedName name="MEM">#REF!</definedName>
    <definedName name="Mes_Ano">'[29]Custos Unitarios'!$D$2</definedName>
    <definedName name="MNI">#REF!</definedName>
    <definedName name="MNP">#REF!</definedName>
    <definedName name="MO" localSheetId="8" hidden="1">#REF!</definedName>
    <definedName name="MO" localSheetId="7">'[28]Escav Manual 1a cat'!$H$26</definedName>
    <definedName name="MO" localSheetId="2" hidden="1">#REF!</definedName>
    <definedName name="MO" hidden="1">#REF!</definedName>
    <definedName name="mo_base" localSheetId="7">#REF!</definedName>
    <definedName name="mo_base">#REF!</definedName>
    <definedName name="mo_sub_base" localSheetId="7">#REF!</definedName>
    <definedName name="mo_sub_base">#REF!</definedName>
    <definedName name="Mob" localSheetId="8" hidden="1">#REF!</definedName>
    <definedName name="Mob" localSheetId="2" hidden="1">#REF!</definedName>
    <definedName name="Modelo" localSheetId="8" hidden="1">#REF!</definedName>
    <definedName name="Modelo" localSheetId="2" hidden="1">#REF!</definedName>
    <definedName name="Modelo" hidden="1">#REF!</definedName>
    <definedName name="módulo1.Extenso" localSheetId="7">'CPU-VEICULO_Leve'!módulo1.Extenso</definedName>
    <definedName name="módulo1.Extenso" localSheetId="1">#N/A</definedName>
    <definedName name="módulo1.Extenso">[0]!módulo1.Extenso</definedName>
    <definedName name="motoristas" localSheetId="1">[19]EquiOM!#REF!</definedName>
    <definedName name="motoristas">[19]EquiOM!#REF!</definedName>
    <definedName name="motoristas_1" localSheetId="1">[19]EquiOM!#REF!</definedName>
    <definedName name="motoristas_1">[19]EquiOM!#REF!</definedName>
    <definedName name="motoristas_1_4" localSheetId="1">[19]EquiOM!#REF!</definedName>
    <definedName name="motoristas_1_4">[19]EquiOM!#REF!</definedName>
    <definedName name="motoristas_4">[19]EquiOM!#REF!</definedName>
    <definedName name="motoristas_6">[19]EquiOM!#REF!</definedName>
    <definedName name="motoristas_6_4">[19]EquiOM!#REF!</definedName>
    <definedName name="mour">#REF!</definedName>
    <definedName name="mour_8">NA()</definedName>
    <definedName name="MP" localSheetId="8" hidden="1">#REF!</definedName>
    <definedName name="MP" localSheetId="2" hidden="1">#REF!</definedName>
    <definedName name="MP" hidden="1">#REF!</definedName>
    <definedName name="mpm2.5">#REF!</definedName>
    <definedName name="mpm2_5">#REF!</definedName>
    <definedName name="msicro" localSheetId="7">#REF!</definedName>
    <definedName name="msicro">#REF!</definedName>
    <definedName name="msv">#REF!</definedName>
    <definedName name="MT">'[22]CUSTOS UNITÁRIOS'!$C$4:$G$315</definedName>
    <definedName name="N0p">#REF!</definedName>
    <definedName name="NARCISO">#REF!</definedName>
    <definedName name="niv">#REF!</definedName>
    <definedName name="NIVEL" localSheetId="7">[17]PRECORC.XLS!#REF!</definedName>
    <definedName name="NIVEL">[17]PRECORC.XLS!#REF!</definedName>
    <definedName name="NLEq" hidden="1">4</definedName>
    <definedName name="NLMo" hidden="1">6</definedName>
    <definedName name="NLMp" hidden="1">5</definedName>
    <definedName name="NLTr" hidden="1">3</definedName>
    <definedName name="nome">NA()</definedName>
    <definedName name="nome_2">NA()</definedName>
    <definedName name="nome_4">#REF!</definedName>
    <definedName name="nome_8">NA()</definedName>
    <definedName name="NOp">#REF!</definedName>
    <definedName name="NOV94_3" localSheetId="7">[3]Consultoria!#REF!</definedName>
    <definedName name="NOV94_3">[3]Consultoria!#REF!</definedName>
    <definedName name="NOV95_3" localSheetId="7">[3]Consultoria!#REF!</definedName>
    <definedName name="NOV95_3">[3]Consultoria!#REF!</definedName>
    <definedName name="NOV96_3" localSheetId="7">[3]Consultoria!#REF!</definedName>
    <definedName name="NOV96_3">[3]Consultoria!#REF!</definedName>
    <definedName name="NOV97_3" localSheetId="7">[3]Consultoria!#REF!</definedName>
    <definedName name="NOV97_3">[3]Consultoria!#REF!</definedName>
    <definedName name="NOV98_3" localSheetId="7">[3]Consultoria!#REF!</definedName>
    <definedName name="NOV98_3">[3]Consultoria!#REF!</definedName>
    <definedName name="NOV99_3" localSheetId="7">[3]Consultoria!#REF!</definedName>
    <definedName name="NOV99_3">[3]Consultoria!#REF!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NTEI" localSheetId="7">'[18]PRO-08'!#REF!</definedName>
    <definedName name="NTEI">'[18]PRO-08'!#REF!</definedName>
    <definedName name="oac" localSheetId="7">#REF!</definedName>
    <definedName name="oac">#REF!</definedName>
    <definedName name="Oacorre2" localSheetId="7">#REF!</definedName>
    <definedName name="Oacorre2">#REF!</definedName>
    <definedName name="OAE" localSheetId="7">'[14]RESUMO-DVOP'!#REF!</definedName>
    <definedName name="OAE">'[14]RESUMO-DVOP'!#REF!</definedName>
    <definedName name="OAE_MAR94" localSheetId="7">#REF!</definedName>
    <definedName name="OAE_MAR94">#REF!</definedName>
    <definedName name="Oaesp2" localSheetId="7">#REF!</definedName>
    <definedName name="Oaesp2">#REF!</definedName>
    <definedName name="Obra" hidden="1">""</definedName>
    <definedName name="ocom" localSheetId="7">#REF!</definedName>
    <definedName name="ocom">#REF!</definedName>
    <definedName name="Ocomp2" localSheetId="7">#REF!</definedName>
    <definedName name="Ocomp2">#REF!</definedName>
    <definedName name="odi">#REF!</definedName>
    <definedName name="ofc">NA()</definedName>
    <definedName name="ofc_8">NA()</definedName>
    <definedName name="ofi">#REF!</definedName>
    <definedName name="OGU">#REF!</definedName>
    <definedName name="OLEO">[1]DADOS!$C$23</definedName>
    <definedName name="oli">#REF!</definedName>
    <definedName name="OnOff" hidden="1">"ON"</definedName>
    <definedName name="OPA" localSheetId="7">'[18]PRO-08'!#REF!</definedName>
    <definedName name="OPA">'[18]PRO-08'!#REF!</definedName>
    <definedName name="opera" localSheetId="7">#REF!</definedName>
    <definedName name="opera">#REF!</definedName>
    <definedName name="ORÇA" localSheetId="7">[2]ORÇAMENTO!#REF!</definedName>
    <definedName name="ORÇA">[2]ORÇAMENTO!#REF!</definedName>
    <definedName name="ORÇAMENTO" localSheetId="7">'CPU-VEICULO_Leve'!ORÇAMENTO</definedName>
    <definedName name="ORÇAMENTO" localSheetId="1">#N/A</definedName>
    <definedName name="ORÇAMENTO">[0]!ORÇAMENTO</definedName>
    <definedName name="orçamrest" localSheetId="8" hidden="1">{#N/A,#N/A,TRUE,"Serviços"}</definedName>
    <definedName name="orçamrest" localSheetId="1" hidden="1">{#N/A,#N/A,TRUE,"Serviços"}</definedName>
    <definedName name="orçamrest" localSheetId="2" hidden="1">{#N/A,#N/A,TRUE,"Serviços"}</definedName>
    <definedName name="orçamrest" hidden="1">{#N/A,#N/A,TRUE,"Serviços"}</definedName>
    <definedName name="orçamrestt" localSheetId="8" hidden="1">{#N/A,#N/A,TRUE,"Serviços"}</definedName>
    <definedName name="orçamrestt" localSheetId="1" hidden="1">{#N/A,#N/A,TRUE,"Serviços"}</definedName>
    <definedName name="orçamrestt" localSheetId="2" hidden="1">{#N/A,#N/A,TRUE,"Serviços"}</definedName>
    <definedName name="orçamrestt" hidden="1">{#N/A,#N/A,TRUE,"Serviços"}</definedName>
    <definedName name="Ordem" localSheetId="8" hidden="1">#REF!</definedName>
    <definedName name="Ordem" localSheetId="2" hidden="1">#REF!</definedName>
    <definedName name="Ordem" hidden="1">#REF!</definedName>
    <definedName name="Origem" localSheetId="8" hidden="1">#REF!</definedName>
    <definedName name="Origem" localSheetId="2" hidden="1">#REF!</definedName>
    <definedName name="Origem" hidden="1">#REF!</definedName>
    <definedName name="OUT94_3" localSheetId="7">[3]Consultoria!#REF!</definedName>
    <definedName name="OUT94_3">[3]Consultoria!#REF!</definedName>
    <definedName name="OUT95_3" localSheetId="7">[3]Consultoria!#REF!</definedName>
    <definedName name="OUT95_3">[3]Consultoria!#REF!</definedName>
    <definedName name="OUT96_3" localSheetId="7">[3]Consultoria!#REF!</definedName>
    <definedName name="OUT96_3">[3]Consultoria!#REF!</definedName>
    <definedName name="OUT97_3" localSheetId="7">[3]Consultoria!#REF!</definedName>
    <definedName name="OUT97_3">[3]Consultoria!#REF!</definedName>
    <definedName name="OUT98_3" localSheetId="7">[3]Consultoria!#REF!</definedName>
    <definedName name="OUT98_3">[3]Consultoria!#REF!</definedName>
    <definedName name="OUT99_3" localSheetId="7">[3]Consultoria!#REF!</definedName>
    <definedName name="OUT99_3">[3]Consultoria!#REF!</definedName>
    <definedName name="OUTR" localSheetId="7">[2]SERVIÇOS!#REF!</definedName>
    <definedName name="OUTR">[2]SERVIÇOS!#REF!</definedName>
    <definedName name="OUTROS" localSheetId="7">[17]PRECORC.XLS!#REF!</definedName>
    <definedName name="OUTROS">[17]PRECORC.XLS!#REF!</definedName>
    <definedName name="PACM30IMP" localSheetId="7">'[2]AQ TR MB'!#REF!</definedName>
    <definedName name="PACM30IMP">'[2]AQ TR MB'!#REF!</definedName>
    <definedName name="PAEMULCS" localSheetId="7">'[2]AQ TR MB'!#REF!</definedName>
    <definedName name="PAEMULCS">'[2]AQ TR MB'!#REF!</definedName>
    <definedName name="PAEMULTSS" localSheetId="7">'[2]AQ TR MB'!#REF!</definedName>
    <definedName name="PAEMULTSS">'[2]AQ TR MB'!#REF!</definedName>
    <definedName name="Par">#REF!</definedName>
    <definedName name="PARR1CST" localSheetId="7">'[2]AQ TR MB'!#REF!</definedName>
    <definedName name="PARR1CST">'[2]AQ TR MB'!#REF!</definedName>
    <definedName name="PassaExtenso" localSheetId="8">[39]!PassaExtenso</definedName>
    <definedName name="PassaExtenso" localSheetId="7">[39]!PassaExtenso</definedName>
    <definedName name="PassaExtenso" localSheetId="2">[39]!PassaExtenso</definedName>
    <definedName name="PassaExtenso">[39]!PassaExtenso</definedName>
    <definedName name="Passagem" localSheetId="7">[17]PRECORC.XLS!#REF!</definedName>
    <definedName name="Passagem">[17]PRECORC.XLS!#REF!</definedName>
    <definedName name="PAV" localSheetId="7">#REF!</definedName>
    <definedName name="PAV">#REF!</definedName>
    <definedName name="PAV_2" localSheetId="7">#REF!</definedName>
    <definedName name="PAV_2">#REF!</definedName>
    <definedName name="PAV_MAR94" localSheetId="7">#REF!</definedName>
    <definedName name="PAV_MAR94">#REF!</definedName>
    <definedName name="PAVI" localSheetId="7">#REF!+#REF!</definedName>
    <definedName name="PAVI">#REF!+#REF!</definedName>
    <definedName name="Pavi2" localSheetId="7">#REF!</definedName>
    <definedName name="Pavi2">#REF!</definedName>
    <definedName name="PCCARR" localSheetId="7">[2]SERVIÇOS!#REF!</definedName>
    <definedName name="PCCARR">[2]SERVIÇOS!#REF!</definedName>
    <definedName name="PCDF" localSheetId="7">[2]SERVIÇOS!#REF!</definedName>
    <definedName name="PCDF">[2]SERVIÇOS!#REF!</definedName>
    <definedName name="pcf60x210">#REF!</definedName>
    <definedName name="pcf80x200">#REF!</definedName>
    <definedName name="pcf80x210">#REF!</definedName>
    <definedName name="pcfc">#REF!</definedName>
    <definedName name="PCS" localSheetId="7">[2]SERVIÇOS!#REF!</definedName>
    <definedName name="PCS">[2]SERVIÇOS!#REF!</definedName>
    <definedName name="PCSA" localSheetId="7">[2]SERVIÇOS!#REF!</definedName>
    <definedName name="PCSA">[2]SERVIÇOS!#REF!</definedName>
    <definedName name="PCST" localSheetId="7">[2]SERVIÇOS!#REF!</definedName>
    <definedName name="PCST">[2]SERVIÇOS!#REF!</definedName>
    <definedName name="PDE" localSheetId="7">#REF!</definedName>
    <definedName name="PDE">#REF!</definedName>
    <definedName name="PDM">[1]DADOS!$C$13</definedName>
    <definedName name="pdm_5">#REF!</definedName>
    <definedName name="pedre" localSheetId="7">#REF!</definedName>
    <definedName name="pedre">#REF!</definedName>
    <definedName name="PEDREIRA" localSheetId="7">#REF!</definedName>
    <definedName name="PEDREIRA">#REF!</definedName>
    <definedName name="PEMN" localSheetId="7">[2]SERVIÇOS!#REF!</definedName>
    <definedName name="PEMN">[2]SERVIÇOS!#REF!</definedName>
    <definedName name="PEN" localSheetId="7">[2]SERVIÇOS!#REF!</definedName>
    <definedName name="PEN">[2]SERVIÇOS!#REF!</definedName>
    <definedName name="per" localSheetId="7">'[40]Qd.11-Orçamento'!#REF!</definedName>
    <definedName name="per">'[40]Qd.11-Orçamento'!#REF!</definedName>
    <definedName name="perp" localSheetId="7">#REF!</definedName>
    <definedName name="perp">#REF!</definedName>
    <definedName name="pes">#REF!</definedName>
    <definedName name="pesquisa" localSheetId="7">#REF!</definedName>
    <definedName name="pesquisa">#REF!</definedName>
    <definedName name="PGP" localSheetId="7">[2]SERVIÇOS!#REF!</definedName>
    <definedName name="PGP">[2]SERVIÇOS!#REF!</definedName>
    <definedName name="pig">#REF!</definedName>
    <definedName name="PII">#REF!</definedName>
    <definedName name="PIP">#REF!</definedName>
    <definedName name="PISTA" localSheetId="8" hidden="1">{#N/A,#N/A,TRUE,"Serviços"}</definedName>
    <definedName name="PISTA" localSheetId="1" hidden="1">{#N/A,#N/A,TRUE,"Serviços"}</definedName>
    <definedName name="PISTA" localSheetId="2" hidden="1">{#N/A,#N/A,TRUE,"Serviços"}</definedName>
    <definedName name="PISTA" hidden="1">{#N/A,#N/A,TRUE,"Serviços"}</definedName>
    <definedName name="PLA" localSheetId="7">[2]SERVIÇOS!#REF!</definedName>
    <definedName name="PLA">[2]SERVIÇOS!#REF!</definedName>
    <definedName name="Plan1" localSheetId="8" hidden="1">#REF!</definedName>
    <definedName name="Plan1" localSheetId="2" hidden="1">#REF!</definedName>
    <definedName name="Plan1" hidden="1">#REF!</definedName>
    <definedName name="planilha" localSheetId="8" hidden="1">{#N/A,#N/A,TRUE,"Serviços"}</definedName>
    <definedName name="planilha" localSheetId="7">NA()</definedName>
    <definedName name="planilha" localSheetId="1" hidden="1">{#N/A,#N/A,TRUE,"Serviços"}</definedName>
    <definedName name="planilha" localSheetId="2" hidden="1">{#N/A,#N/A,TRUE,"Serviços"}</definedName>
    <definedName name="planilha" hidden="1">{#N/A,#N/A,TRUE,"Serviços"}</definedName>
    <definedName name="planilha_1">NA()</definedName>
    <definedName name="PLANILHA2" localSheetId="7">#REF!</definedName>
    <definedName name="PLANILHA2">#REF!</definedName>
    <definedName name="plano" localSheetId="7">#REF!</definedName>
    <definedName name="plano">#REF!</definedName>
    <definedName name="plc">#REF!</definedName>
    <definedName name="plc2.5">#REF!</definedName>
    <definedName name="plc2_5">#REF!</definedName>
    <definedName name="PLT" localSheetId="7">[2]SERVIÇOS!#REF!</definedName>
    <definedName name="PLT">[2]SERVIÇOS!#REF!</definedName>
    <definedName name="Plu" localSheetId="1">{""," mil"," milhões"," bilhões"," trilhões"}</definedName>
    <definedName name="Plu">{""," mil"," milhões"," bilhões"," trilhões"}</definedName>
    <definedName name="PLVC" localSheetId="7">[2]SERVIÇOS!#REF!</definedName>
    <definedName name="PLVC">[2]SERVIÇOS!#REF!</definedName>
    <definedName name="PLVD" localSheetId="7">[2]SERVIÇOS!#REF!</definedName>
    <definedName name="PLVD">[2]SERVIÇOS!#REF!</definedName>
    <definedName name="PMBQ" localSheetId="7">[2]SERVIÇOS!#REF!</definedName>
    <definedName name="PMBQ">[2]SERVIÇOS!#REF!</definedName>
    <definedName name="PMBQA" localSheetId="7">[2]SERVIÇOS!#REF!</definedName>
    <definedName name="PMBQA">[2]SERVIÇOS!#REF!</definedName>
    <definedName name="PMBQT" localSheetId="7">[2]SERVIÇOS!#REF!</definedName>
    <definedName name="PMBQT">[2]SERVIÇOS!#REF!</definedName>
    <definedName name="PMS">#REF!</definedName>
    <definedName name="pont">#REF!</definedName>
    <definedName name="popopopo" localSheetId="8" hidden="1">{#N/A,#N/A,FALSE,"MO (2)"}</definedName>
    <definedName name="popopopo" localSheetId="1" hidden="1">{#N/A,#N/A,FALSE,"MO (2)"}</definedName>
    <definedName name="popopopo" localSheetId="2" hidden="1">{#N/A,#N/A,FALSE,"MO (2)"}</definedName>
    <definedName name="popopopo" hidden="1">{#N/A,#N/A,FALSE,"MO (2)"}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sição" localSheetId="8" hidden="1">#REF!</definedName>
    <definedName name="Posição" localSheetId="2" hidden="1">#REF!</definedName>
    <definedName name="Posição" hidden="1">#REF!</definedName>
    <definedName name="PPEN" localSheetId="7">[2]SERVIÇOS!#REF!</definedName>
    <definedName name="PPEN">[2]SERVIÇOS!#REF!</definedName>
    <definedName name="PPLA" localSheetId="7">[2]SERVIÇOS!#REF!</definedName>
    <definedName name="PPLA">[2]SERVIÇOS!#REF!</definedName>
    <definedName name="PPLT" localSheetId="7">[2]SERVIÇOS!#REF!</definedName>
    <definedName name="PPLT">[2]SERVIÇOS!#REF!</definedName>
    <definedName name="PRBQ" localSheetId="7">[2]SERVIÇOS!#REF!</definedName>
    <definedName name="PRBQ">[2]SERVIÇOS!#REF!</definedName>
    <definedName name="PRCC" localSheetId="7">[2]SERVIÇOS!#REF!</definedName>
    <definedName name="PRCC">[2]SERVIÇOS!#REF!</definedName>
    <definedName name="Prd" hidden="1">#N/A</definedName>
    <definedName name="PrdAux" hidden="1">#N/A</definedName>
    <definedName name="PRDM" localSheetId="7">[2]SERVIÇOS!#REF!</definedName>
    <definedName name="PRDM">[2]SERVIÇOS!#REF!</definedName>
    <definedName name="PRE" localSheetId="7">#REF!</definedName>
    <definedName name="PRE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CP" localSheetId="7">[2]SERVIÇOS!#REF!</definedName>
    <definedName name="PRECP">[2]SERVIÇOS!#REF!</definedName>
    <definedName name="pref">NA()</definedName>
    <definedName name="pref_2">NA()</definedName>
    <definedName name="pref_4">#REF!</definedName>
    <definedName name="pref_8">NA()</definedName>
    <definedName name="PREGO">[1]DADOS!$C$18</definedName>
    <definedName name="prf">#REF!</definedName>
    <definedName name="prg">#REF!</definedName>
    <definedName name="prg_5">#REF!</definedName>
    <definedName name="Print_Area_MI" localSheetId="7">#REF!</definedName>
    <definedName name="Print_Area_MI">#REF!</definedName>
    <definedName name="Print_Titles_MI" localSheetId="7">#REF!</definedName>
    <definedName name="Print_Titles_MI">#REF!</definedName>
    <definedName name="PRM1C" localSheetId="7">[2]SERVIÇOS!#REF!</definedName>
    <definedName name="PRM1C">[2]SERVIÇOS!#REF!</definedName>
    <definedName name="PROD_1" localSheetId="8" hidden="1">{#N/A,#N/A,TRUE,"Serviços"}</definedName>
    <definedName name="PROD_1" localSheetId="1" hidden="1">{#N/A,#N/A,TRUE,"Serviços"}</definedName>
    <definedName name="PROD_1" localSheetId="2" hidden="1">{#N/A,#N/A,TRUE,"Serviços"}</definedName>
    <definedName name="PROD_1" hidden="1">{#N/A,#N/A,TRUE,"Serviços"}</definedName>
    <definedName name="PROD_11" localSheetId="8" hidden="1">{#N/A,#N/A,TRUE,"Serviços"}</definedName>
    <definedName name="PROD_11" localSheetId="1" hidden="1">{#N/A,#N/A,TRUE,"Serviços"}</definedName>
    <definedName name="PROD_11" localSheetId="2" hidden="1">{#N/A,#N/A,TRUE,"Serviços"}</definedName>
    <definedName name="PROD_11" hidden="1">{#N/A,#N/A,TRUE,"Serviços"}</definedName>
    <definedName name="PROJ">#REF!</definedName>
    <definedName name="PRPA" localSheetId="7">[2]SERVIÇOS!#REF!</definedName>
    <definedName name="PRPA">[2]SERVIÇOS!#REF!</definedName>
    <definedName name="PRPL" localSheetId="7">[2]SERVIÇOS!#REF!</definedName>
    <definedName name="PRPL">[2]SERVIÇOS!#REF!</definedName>
    <definedName name="PRPT" localSheetId="7">[2]SERVIÇOS!#REF!</definedName>
    <definedName name="PRPT">[2]SERVIÇOS!#REF!</definedName>
    <definedName name="PRR1C" localSheetId="7">[2]SERVIÇOS!#REF!</definedName>
    <definedName name="PRR1C">[2]SERVIÇOS!#REF!</definedName>
    <definedName name="PRRP" localSheetId="7">[2]SERVIÇOS!#REF!</definedName>
    <definedName name="PRRP">[2]SERVIÇOS!#REF!</definedName>
    <definedName name="prtm">#REF!</definedName>
    <definedName name="PrzO">#REF!</definedName>
    <definedName name="PST" localSheetId="7">[2]SERVIÇOS!#REF!</definedName>
    <definedName name="PST">[2]SERVIÇOS!#REF!</definedName>
    <definedName name="PTBA" localSheetId="7">[2]SERVIÇOS!#REF!</definedName>
    <definedName name="PTBA">[2]SERVIÇOS!#REF!</definedName>
    <definedName name="PTBT" localSheetId="7">[2]SERVIÇOS!#REF!</definedName>
    <definedName name="PTBT">[2]SERVIÇOS!#REF!</definedName>
    <definedName name="ptc7_8">NA()</definedName>
    <definedName name="PTCAP20" localSheetId="7">[2]SERVIÇOS!#REF!</definedName>
    <definedName name="PTCAP20">[2]SERVIÇOS!#REF!</definedName>
    <definedName name="PTCM30" localSheetId="7">[2]SERVIÇOS!#REF!</definedName>
    <definedName name="PTCM30">[2]SERVIÇOS!#REF!</definedName>
    <definedName name="PTCM30IMP" localSheetId="7">'[2]AQ TR MB'!#REF!</definedName>
    <definedName name="PTCM30IMP">'[2]AQ TR MB'!#REF!</definedName>
    <definedName name="PTEMULCS" localSheetId="7">'[2]AQ TR MB'!#REF!</definedName>
    <definedName name="PTEMULCS">'[2]AQ TR MB'!#REF!</definedName>
    <definedName name="PTEMULTSS" localSheetId="7">'[2]AQ TR MB'!#REF!</definedName>
    <definedName name="PTEMULTSS">'[2]AQ TR MB'!#REF!</definedName>
    <definedName name="PTLCB10" localSheetId="7">[2]SERVIÇOS!#REF!</definedName>
    <definedName name="PTLCB10">[2]SERVIÇOS!#REF!</definedName>
    <definedName name="Pto" hidden="1">ROUND([41]Planilha!$D1*[41]Planilha!$E1,2)</definedName>
    <definedName name="PTRM1C" localSheetId="7">[2]SERVIÇOS!#REF!</definedName>
    <definedName name="PTRM1C">[2]SERVIÇOS!#REF!</definedName>
    <definedName name="PTRR1C" localSheetId="7">[2]SERVIÇOS!#REF!</definedName>
    <definedName name="PTRR1C">[2]SERVIÇOS!#REF!</definedName>
    <definedName name="PTRR1CST" localSheetId="7">'[2]AQ TR MB'!#REF!</definedName>
    <definedName name="PTRR1CST">'[2]AQ TR MB'!#REF!</definedName>
    <definedName name="PTSD" localSheetId="7">[2]SERVIÇOS!#REF!</definedName>
    <definedName name="PTSD">[2]SERVIÇOS!#REF!</definedName>
    <definedName name="PTSD2" localSheetId="7">[2]SERVIÇOS!#REF!</definedName>
    <definedName name="PTSD2">[2]SERVIÇOS!#REF!</definedName>
    <definedName name="ptt3x2">#REF!</definedName>
    <definedName name="Pun" hidden="1">#N/A</definedName>
    <definedName name="PUPA" localSheetId="7">#REF!</definedName>
    <definedName name="PUPA">#REF!</definedName>
    <definedName name="PUPJ" localSheetId="7">#REF!</definedName>
    <definedName name="PUPJ">#REF!</definedName>
    <definedName name="PVC">#REF!</definedName>
    <definedName name="pz" localSheetId="7">#REF!</definedName>
    <definedName name="pz">#REF!</definedName>
    <definedName name="Q" hidden="1">#REF!</definedName>
    <definedName name="QD" localSheetId="8" hidden="1">#REF!</definedName>
    <definedName name="QD" localSheetId="2" hidden="1">#REF!</definedName>
    <definedName name="QD" hidden="1">#REF!</definedName>
    <definedName name="qgm">#REF!</definedName>
    <definedName name="qqqqq" localSheetId="8" hidden="1">{#N/A,#N/A,FALSE,"MO (2)"}</definedName>
    <definedName name="qqqqq" localSheetId="1" hidden="1">{#N/A,#N/A,FALSE,"MO (2)"}</definedName>
    <definedName name="qqqqq" localSheetId="2" hidden="1">{#N/A,#N/A,FALSE,"MO (2)"}</definedName>
    <definedName name="qqqqq" hidden="1">{#N/A,#N/A,FALSE,"MO (2)"}</definedName>
    <definedName name="QTD" localSheetId="8" hidden="1">#REF!</definedName>
    <definedName name="QTD" localSheetId="2" hidden="1">#REF!</definedName>
    <definedName name="QTD" hidden="1">#REF!</definedName>
    <definedName name="QtEq" localSheetId="8" hidden="1">#REF!</definedName>
    <definedName name="QtEq" localSheetId="2" hidden="1">#REF!</definedName>
    <definedName name="QtEq" hidden="1">#REF!</definedName>
    <definedName name="QtMo" localSheetId="8" hidden="1">#REF!</definedName>
    <definedName name="QtMo" localSheetId="2" hidden="1">#REF!</definedName>
    <definedName name="QtMo" hidden="1">#REF!</definedName>
    <definedName name="QtMp" localSheetId="8" hidden="1">#REF!</definedName>
    <definedName name="QtMp" localSheetId="2" hidden="1">#REF!</definedName>
    <definedName name="QtMp" hidden="1">#REF!</definedName>
    <definedName name="QtTr" localSheetId="8" hidden="1">#REF!</definedName>
    <definedName name="QtTr" localSheetId="2" hidden="1">#REF!</definedName>
    <definedName name="QtTr" hidden="1">#REF!</definedName>
    <definedName name="QUANT_acumu" localSheetId="7">#REF!</definedName>
    <definedName name="QUANT_acumu">#REF!</definedName>
    <definedName name="RAMAL">#REF!</definedName>
    <definedName name="RBQ" localSheetId="7">[2]SERVIÇOS!#REF!</definedName>
    <definedName name="RBQ">[2]SERVIÇOS!#REF!</definedName>
    <definedName name="RBV">[42]Teor!$C$3:$C$7</definedName>
    <definedName name="RCC" localSheetId="7">[2]SERVIÇOS!#REF!</definedName>
    <definedName name="RCC">[2]SERVIÇOS!#REF!</definedName>
    <definedName name="RDM" localSheetId="7">[2]SERVIÇOS!#REF!</definedName>
    <definedName name="RDM">[2]SERVIÇOS!#REF!</definedName>
    <definedName name="rdt13.8">#REF!</definedName>
    <definedName name="rdt13_8">#REF!</definedName>
    <definedName name="rea" localSheetId="7">#REF!</definedName>
    <definedName name="rea">#REF!</definedName>
    <definedName name="REBOQUE" localSheetId="7">#REF!</definedName>
    <definedName name="REBOQUE">#REF!</definedName>
    <definedName name="rec">#REF!</definedName>
    <definedName name="rec10c" localSheetId="7">#REF!</definedName>
    <definedName name="rec10c">#REF!</definedName>
    <definedName name="rec11c" localSheetId="7">#REF!</definedName>
    <definedName name="rec11c">#REF!</definedName>
    <definedName name="rec12c" localSheetId="7">#REF!</definedName>
    <definedName name="rec12c">#REF!</definedName>
    <definedName name="rec13c" localSheetId="7">#REF!</definedName>
    <definedName name="rec13c">#REF!</definedName>
    <definedName name="rec14c" localSheetId="7">#REF!</definedName>
    <definedName name="rec14c">#REF!</definedName>
    <definedName name="rec93c" localSheetId="7">#REF!</definedName>
    <definedName name="rec93c">#REF!</definedName>
    <definedName name="rec94c" localSheetId="7">#REF!</definedName>
    <definedName name="rec94c">#REF!</definedName>
    <definedName name="rec99c" localSheetId="7">#REF!</definedName>
    <definedName name="rec99c">#REF!</definedName>
    <definedName name="rech85c" localSheetId="7">#REF!</definedName>
    <definedName name="rech85c">#REF!</definedName>
    <definedName name="rech9c" localSheetId="7">#REF!</definedName>
    <definedName name="rech9c">#REF!</definedName>
    <definedName name="Recorder" localSheetId="7">#REF!</definedName>
    <definedName name="Recorder">#REF!</definedName>
    <definedName name="RECP" localSheetId="7">[2]SERVIÇOS!#REF!</definedName>
    <definedName name="RECP">[2]SERVIÇOS!#REF!</definedName>
    <definedName name="ref" localSheetId="7">'[37]Tab. Consultoria Jan-11'!#REF!</definedName>
    <definedName name="ref">'[37]Tab. Consultoria Jan-11'!#REF!</definedName>
    <definedName name="refdt" localSheetId="7">#REF!</definedName>
    <definedName name="refdt">#REF!</definedName>
    <definedName name="REGULA" localSheetId="7">#REF!</definedName>
    <definedName name="REGULA">#REF!</definedName>
    <definedName name="REL" localSheetId="8" hidden="1">{#N/A,#N/A,TRUE,"Serviços"}</definedName>
    <definedName name="REL" localSheetId="1" hidden="1">{#N/A,#N/A,TRUE,"Serviços"}</definedName>
    <definedName name="REL" localSheetId="2" hidden="1">{#N/A,#N/A,TRUE,"Serviços"}</definedName>
    <definedName name="REL" hidden="1">{#N/A,#N/A,TRUE,"Serviços"}</definedName>
    <definedName name="Relat" localSheetId="8" hidden="1">#REF!</definedName>
    <definedName name="Relat" localSheetId="2" hidden="1">#REF!</definedName>
    <definedName name="Relat" hidden="1">#REF!</definedName>
    <definedName name="RELL" localSheetId="8" hidden="1">{#N/A,#N/A,TRUE,"Serviços"}</definedName>
    <definedName name="RELL" localSheetId="1" hidden="1">{#N/A,#N/A,TRUE,"Serviços"}</definedName>
    <definedName name="RELL" localSheetId="2" hidden="1">{#N/A,#N/A,TRUE,"Serviços"}</definedName>
    <definedName name="RELL" hidden="1">{#N/A,#N/A,TRUE,"Serviços"}</definedName>
    <definedName name="RELMOBRA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MOÇÃO" localSheetId="7">#REF!</definedName>
    <definedName name="REMOÇÃO">#REF!</definedName>
    <definedName name="reperf" localSheetId="7">#REF!</definedName>
    <definedName name="reperf">#REF!</definedName>
    <definedName name="RES" localSheetId="7">[2]SERVIÇOS!#REF!</definedName>
    <definedName name="RES">[2]SERVIÇOS!#REF!</definedName>
    <definedName name="RESP" localSheetId="7">[2]ORÇAMENTO!#REF!</definedName>
    <definedName name="RESP">[2]ORÇAMENTO!#REF!</definedName>
    <definedName name="resu" localSheetId="8" hidden="1">{#N/A,#N/A,FALSE,"MO (2)"}</definedName>
    <definedName name="resu" localSheetId="1" hidden="1">{#N/A,#N/A,FALSE,"MO (2)"}</definedName>
    <definedName name="resu" localSheetId="2" hidden="1">{#N/A,#N/A,FALSE,"MO (2)"}</definedName>
    <definedName name="resu" hidden="1">{#N/A,#N/A,FALSE,"MO (2)"}</definedName>
    <definedName name="RESUMO" localSheetId="7">'CPU-VEICULO_Leve'!RESUMO</definedName>
    <definedName name="RESUMO" localSheetId="1">#N/A</definedName>
    <definedName name="RESUMO">[0]!RESUMO</definedName>
    <definedName name="resumoii" localSheetId="8" hidden="1">{#N/A,#N/A,FALSE,"MO (2)"}</definedName>
    <definedName name="resumoii" localSheetId="1" hidden="1">{#N/A,#N/A,FALSE,"MO (2)"}</definedName>
    <definedName name="resumoii" localSheetId="2" hidden="1">{#N/A,#N/A,FALSE,"MO (2)"}</definedName>
    <definedName name="resumoii" hidden="1">{#N/A,#N/A,FALSE,"MO (2)"}</definedName>
    <definedName name="resumou" localSheetId="8" hidden="1">{#N/A,#N/A,TRUE,"Plan1"}</definedName>
    <definedName name="resumou" localSheetId="1" hidden="1">{#N/A,#N/A,TRUE,"Plan1"}</definedName>
    <definedName name="resumou" localSheetId="2" hidden="1">{#N/A,#N/A,TRUE,"Plan1"}</definedName>
    <definedName name="resumou" hidden="1">{#N/A,#N/A,TRUE,"Plan1"}</definedName>
    <definedName name="REV" localSheetId="7">#REF!</definedName>
    <definedName name="REV">#REF!</definedName>
    <definedName name="rgG3_4">#REF!</definedName>
    <definedName name="rgp1_2">#REF!</definedName>
    <definedName name="RLI">#REF!</definedName>
    <definedName name="RLP">#REF!</definedName>
    <definedName name="RM1C" localSheetId="7">[2]SERVIÇOS!#REF!</definedName>
    <definedName name="RM1C">[2]SERVIÇOS!#REF!</definedName>
    <definedName name="RMA" localSheetId="7">'[18]PRO-08'!#REF!</definedName>
    <definedName name="RMA">'[18]PRO-08'!#REF!</definedName>
    <definedName name="ROB">'[43]Mat Asf'!$C$36</definedName>
    <definedName name="ROBERTO">'[43]Mat Asf'!$C$37</definedName>
    <definedName name="rod" localSheetId="7">[2]INVENTÁRIO!$B$17</definedName>
    <definedName name="Rod" hidden="1">#REF!</definedName>
    <definedName name="Rodovia">'[29]Custos Unitarios'!$A$4</definedName>
    <definedName name="RPA" localSheetId="7">[2]SERVIÇOS!#REF!</definedName>
    <definedName name="RPA">[2]SERVIÇOS!#REF!</definedName>
    <definedName name="RPI">#REF!</definedName>
    <definedName name="RPL" localSheetId="7">[2]SERVIÇOS!#REF!</definedName>
    <definedName name="RPL">[2]SERVIÇOS!#REF!</definedName>
    <definedName name="RPP">#REF!</definedName>
    <definedName name="RPS" localSheetId="7">[2]SERVIÇOS!#REF!</definedName>
    <definedName name="RPS">[2]SERVIÇOS!#REF!</definedName>
    <definedName name="RPT" localSheetId="7">[2]SERVIÇOS!#REF!</definedName>
    <definedName name="RPT">[2]SERVIÇOS!#REF!</definedName>
    <definedName name="RPZ" localSheetId="7">[2]SERVIÇOS!#REF!</definedName>
    <definedName name="RPZ">[2]SERVIÇOS!#REF!</definedName>
    <definedName name="rr" localSheetId="8" hidden="1">{#N/A,#N/A,TRUE,"Serviços"}</definedName>
    <definedName name="rr" localSheetId="1" hidden="1">{#N/A,#N/A,TRUE,"Serviços"}</definedName>
    <definedName name="rr" localSheetId="2" hidden="1">{#N/A,#N/A,TRUE,"Serviços"}</definedName>
    <definedName name="rr" hidden="1">{#N/A,#N/A,TRUE,"Serviços"}</definedName>
    <definedName name="RR_2C" localSheetId="7">#REF!</definedName>
    <definedName name="RR_2C">#REF!</definedName>
    <definedName name="RR1C" localSheetId="7">[2]SERVIÇOS!#REF!</definedName>
    <definedName name="RR1C">[2]SERVIÇOS!#REF!</definedName>
    <definedName name="RR2C">[1]DADOS!$C$32</definedName>
    <definedName name="rrff" localSheetId="8" hidden="1">{#N/A,#N/A,TRUE,"Serviços"}</definedName>
    <definedName name="rrff" localSheetId="1" hidden="1">{#N/A,#N/A,TRUE,"Serviços"}</definedName>
    <definedName name="rrff" localSheetId="2" hidden="1">{#N/A,#N/A,TRUE,"Serviços"}</definedName>
    <definedName name="rrff" hidden="1">{#N/A,#N/A,TRUE,"Serviços"}</definedName>
    <definedName name="rrfff" localSheetId="8" hidden="1">{#N/A,#N/A,TRUE,"Serviços"}</definedName>
    <definedName name="rrfff" localSheetId="1" hidden="1">{#N/A,#N/A,TRUE,"Serviços"}</definedName>
    <definedName name="rrfff" localSheetId="2" hidden="1">{#N/A,#N/A,TRUE,"Serviços"}</definedName>
    <definedName name="rrfff" hidden="1">{#N/A,#N/A,TRUE,"Serviços"}</definedName>
    <definedName name="RRP" localSheetId="7">[2]SERVIÇOS!#REF!</definedName>
    <definedName name="RRP">[2]SERVIÇOS!#REF!</definedName>
    <definedName name="RRQ" localSheetId="7">[2]SERVIÇOS!#REF!</definedName>
    <definedName name="RRQ">[2]SERVIÇOS!#REF!</definedName>
    <definedName name="rrr" localSheetId="8" hidden="1">{#N/A,#N/A,TRUE,"Serviços"}</definedName>
    <definedName name="rrr" localSheetId="1" hidden="1">{#N/A,#N/A,TRUE,"Serviços"}</definedName>
    <definedName name="rrr" localSheetId="2" hidden="1">{#N/A,#N/A,TRUE,"Serviços"}</definedName>
    <definedName name="rrr" hidden="1">{#N/A,#N/A,TRUE,"Serviços"}</definedName>
    <definedName name="S" localSheetId="1" hidden="1">{#N/A,#N/A,TRUE,"Serviços"}</definedName>
    <definedName name="S" hidden="1">{#N/A,#N/A,TRUE,"Serviços"}</definedName>
    <definedName name="s14_">#REF!</definedName>
    <definedName name="SAL">#REF!</definedName>
    <definedName name="salario">'[44]CUSTO HORÁRIO'!$H$3</definedName>
    <definedName name="salete" localSheetId="8" hidden="1">{#N/A,#N/A,FALSE,"MO (2)"}</definedName>
    <definedName name="salete" localSheetId="1" hidden="1">{#N/A,#N/A,FALSE,"MO (2)"}</definedName>
    <definedName name="salete" localSheetId="2" hidden="1">{#N/A,#N/A,FALSE,"MO (2)"}</definedName>
    <definedName name="salete" hidden="1">{#N/A,#N/A,FALSE,"MO (2)"}</definedName>
    <definedName name="salete.com" localSheetId="8" hidden="1">{#N/A,#N/A,FALSE,"MO (2)"}</definedName>
    <definedName name="salete.com" localSheetId="1" hidden="1">{#N/A,#N/A,FALSE,"MO (2)"}</definedName>
    <definedName name="salete.com" localSheetId="2" hidden="1">{#N/A,#N/A,FALSE,"MO (2)"}</definedName>
    <definedName name="salete.com" hidden="1">{#N/A,#N/A,FALSE,"MO (2)"}</definedName>
    <definedName name="SASA" localSheetId="8" hidden="1">{#N/A,#N/A,FALSE,"MO (2)"}</definedName>
    <definedName name="SASA" localSheetId="1" hidden="1">{#N/A,#N/A,FALSE,"MO (2)"}</definedName>
    <definedName name="SASA" localSheetId="2" hidden="1">{#N/A,#N/A,FALSE,"MO (2)"}</definedName>
    <definedName name="SASA" hidden="1">{#N/A,#N/A,FALSE,"MO (2)"}</definedName>
    <definedName name="sasa.com" localSheetId="8" hidden="1">{#N/A,#N/A,FALSE,"MO (2)"}</definedName>
    <definedName name="sasa.com" localSheetId="1" hidden="1">{#N/A,#N/A,FALSE,"MO (2)"}</definedName>
    <definedName name="sasa.com" localSheetId="2" hidden="1">{#N/A,#N/A,FALSE,"MO (2)"}</definedName>
    <definedName name="sasa.com" hidden="1">{#N/A,#N/A,FALSE,"MO (2)"}</definedName>
    <definedName name="sasaasa" localSheetId="8" hidden="1">{#N/A,#N/A,FALSE,"MO (2)"}</definedName>
    <definedName name="sasaasa" localSheetId="1" hidden="1">{#N/A,#N/A,FALSE,"MO (2)"}</definedName>
    <definedName name="sasaasa" localSheetId="2" hidden="1">{#N/A,#N/A,FALSE,"MO (2)"}</definedName>
    <definedName name="sasaasa" hidden="1">{#N/A,#N/A,FALSE,"MO (2)"}</definedName>
    <definedName name="SASASA" localSheetId="8" hidden="1">{#N/A,#N/A,FALSE,"MO (2)"}</definedName>
    <definedName name="SASASA" localSheetId="1" hidden="1">{#N/A,#N/A,FALSE,"MO (2)"}</definedName>
    <definedName name="SASASA" localSheetId="2" hidden="1">{#N/A,#N/A,FALSE,"MO (2)"}</definedName>
    <definedName name="SASASA" hidden="1">{#N/A,#N/A,FALSE,"MO (2)"}</definedName>
    <definedName name="SASASA_1" localSheetId="8" hidden="1">{#N/A,#N/A,FALSE,"MO (2)"}</definedName>
    <definedName name="SASASA_1" localSheetId="1" hidden="1">{#N/A,#N/A,FALSE,"MO (2)"}</definedName>
    <definedName name="SASASA_1" localSheetId="2" hidden="1">{#N/A,#N/A,FALSE,"MO (2)"}</definedName>
    <definedName name="SASASA_1" hidden="1">{#N/A,#N/A,FALSE,"MO (2)"}</definedName>
    <definedName name="sasda" localSheetId="8" hidden="1">{#N/A,#N/A,TRUE,"Serviços"}</definedName>
    <definedName name="sasda" localSheetId="1" hidden="1">{#N/A,#N/A,TRUE,"Serviços"}</definedName>
    <definedName name="sasda" localSheetId="2" hidden="1">{#N/A,#N/A,TRUE,"Serviços"}</definedName>
    <definedName name="sasda" hidden="1">{#N/A,#N/A,TRUE,"Serviços"}</definedName>
    <definedName name="sasdaa" localSheetId="8" hidden="1">{#N/A,#N/A,TRUE,"Serviços"}</definedName>
    <definedName name="sasdaa" localSheetId="1" hidden="1">{#N/A,#N/A,TRUE,"Serviços"}</definedName>
    <definedName name="sasdaa" localSheetId="2" hidden="1">{#N/A,#N/A,TRUE,"Serviços"}</definedName>
    <definedName name="sasdaa" hidden="1">{#N/A,#N/A,TRUE,"Serviços"}</definedName>
    <definedName name="scon" localSheetId="7">#REF!</definedName>
    <definedName name="scon">#REF!</definedName>
    <definedName name="sdsdsds" localSheetId="8" hidden="1">{#N/A,#N/A,FALSE,"MO (2)"}</definedName>
    <definedName name="sdsdsds" localSheetId="1" hidden="1">{#N/A,#N/A,FALSE,"MO (2)"}</definedName>
    <definedName name="sdsdsds" localSheetId="2" hidden="1">{#N/A,#N/A,FALSE,"MO (2)"}</definedName>
    <definedName name="sdsdsds" hidden="1">{#N/A,#N/A,FALSE,"MO (2)"}</definedName>
    <definedName name="sdsdsdsx" localSheetId="8" hidden="1">{#N/A,#N/A,FALSE,"MO (2)"}</definedName>
    <definedName name="sdsdsdsx" localSheetId="1" hidden="1">{#N/A,#N/A,FALSE,"MO (2)"}</definedName>
    <definedName name="sdsdsdsx" localSheetId="2" hidden="1">{#N/A,#N/A,FALSE,"MO (2)"}</definedName>
    <definedName name="sdsdsdsx" hidden="1">{#N/A,#N/A,FALSE,"MO (2)"}</definedName>
    <definedName name="SE" localSheetId="8" hidden="1">#REF!</definedName>
    <definedName name="SE" localSheetId="2" hidden="1">#REF!</definedName>
    <definedName name="SE" hidden="1">#REF!</definedName>
    <definedName name="seat15">#REF!</definedName>
    <definedName name="SEG" localSheetId="7">#REF!</definedName>
    <definedName name="SEG">#REF!</definedName>
    <definedName name="Segmento">'[29]Custos Unitarios'!$A$7</definedName>
    <definedName name="sencount" hidden="1">1</definedName>
    <definedName name="SERVI">[45]Serviços!$A$3:$F$1403</definedName>
    <definedName name="Serviços" localSheetId="7">#REF!</definedName>
    <definedName name="Serviços">#REF!</definedName>
    <definedName name="SET94_3" localSheetId="7">[3]Consultoria!#REF!</definedName>
    <definedName name="SET94_3">[3]Consultoria!#REF!</definedName>
    <definedName name="SET95_3" localSheetId="7">[3]Consultoria!#REF!</definedName>
    <definedName name="SET95_3">[3]Consultoria!#REF!</definedName>
    <definedName name="SET96_3" localSheetId="7">[3]Consultoria!#REF!</definedName>
    <definedName name="SET96_3">[3]Consultoria!#REF!</definedName>
    <definedName name="SET97_3" localSheetId="7">[3]Consultoria!#REF!</definedName>
    <definedName name="SET97_3">[3]Consultoria!#REF!</definedName>
    <definedName name="SET98_3" localSheetId="7">[3]Consultoria!#REF!</definedName>
    <definedName name="SET98_3">[3]Consultoria!#REF!</definedName>
    <definedName name="SET99_3" localSheetId="7">[3]Consultoria!#REF!</definedName>
    <definedName name="SET99_3">[3]Consultoria!#REF!</definedName>
    <definedName name="SETEMBRO" localSheetId="8" hidden="1">{#N/A,#N/A,TRUE,"Serviços"}</definedName>
    <definedName name="SETEMBRO" localSheetId="1" hidden="1">{#N/A,#N/A,TRUE,"Serviços"}</definedName>
    <definedName name="SETEMBRO" localSheetId="2" hidden="1">{#N/A,#N/A,TRUE,"Serviços"}</definedName>
    <definedName name="SETEMBRO" hidden="1">{#N/A,#N/A,TRUE,"Serviços"}</definedName>
    <definedName name="SETEMBROO" localSheetId="8" hidden="1">{#N/A,#N/A,TRUE,"Serviços"}</definedName>
    <definedName name="SETEMBROO" localSheetId="1" hidden="1">{#N/A,#N/A,TRUE,"Serviços"}</definedName>
    <definedName name="SETEMBROO" localSheetId="2" hidden="1">{#N/A,#N/A,TRUE,"Serviços"}</definedName>
    <definedName name="SETEMBROO" hidden="1">{#N/A,#N/A,TRUE,"Serviços"}</definedName>
    <definedName name="SG_31_01">#REF!</definedName>
    <definedName name="SG_31_02">#REF!</definedName>
    <definedName name="SG_31_03">#REF!</definedName>
    <definedName name="SG_31_04">#REF!</definedName>
    <definedName name="SG_31_05">#REF!</definedName>
    <definedName name="SIH" localSheetId="7">#REF!</definedName>
    <definedName name="SIH">#REF!</definedName>
    <definedName name="sin">#REF!</definedName>
    <definedName name="SINALI" localSheetId="7">#REF!</definedName>
    <definedName name="SINALI">#REF!</definedName>
    <definedName name="SINTETICO" localSheetId="8" hidden="1">{#N/A,#N/A,TRUE,"TER  EXT";#N/A,#N/A,TRUE,"TER  EXT";#N/A,#N/A,TRUE,"LAT  ESQ";#N/A,#N/A,TRUE,"FRONTAL";#N/A,#N/A,TRUE,"POST";#N/A,#N/A,TRUE,"LAT  DIR"}</definedName>
    <definedName name="SINTETICO" localSheetId="1" hidden="1">{#N/A,#N/A,TRUE,"TER  EXT";#N/A,#N/A,TRUE,"TER  EXT";#N/A,#N/A,TRUE,"LAT  ESQ";#N/A,#N/A,TRUE,"FRONTAL";#N/A,#N/A,TRUE,"POST";#N/A,#N/A,TRUE,"LAT  DIR"}</definedName>
    <definedName name="SINTETICO" localSheetId="2" hidden="1">{#N/A,#N/A,TRUE,"TER  EXT";#N/A,#N/A,TRUE,"TER  EXT";#N/A,#N/A,TRUE,"LAT  ESQ";#N/A,#N/A,TRUE,"FRONTAL";#N/A,#N/A,TRUE,"POST";#N/A,#N/A,TRUE,"LAT  DIR"}</definedName>
    <definedName name="SINTETICO" hidden="1">{#N/A,#N/A,TRUE,"TER  EXT";#N/A,#N/A,TRUE,"TER  EXT";#N/A,#N/A,TRUE,"LAT  ESQ";#N/A,#N/A,TRUE,"FRONTAL";#N/A,#N/A,TRUE,"POST";#N/A,#N/A,TRUE,"LAT  DIR"}</definedName>
    <definedName name="SIV" localSheetId="7">#REF!</definedName>
    <definedName name="SIV">#REF!</definedName>
    <definedName name="Sml" localSheetId="1">{"um","dois","três","quatro","cinco","seis","sete","oito","nove","dez","onze","doze","treze","quatorze","quinze","dezesseis","dezessete","dezoito","dezenove"}</definedName>
    <definedName name="Sml">{"um","dois","três","quatro","cinco","seis","sete","oito","nove","dez","onze","doze","treze","quatorze","quinze","dezesseis","dezessete","dezoito","dezenove"}</definedName>
    <definedName name="Sng" localSheetId="1">{"um","mil","um milhão","um bilhão","um trilhão"}</definedName>
    <definedName name="Sng">{"um","mil","um milhão","um bilhão","um trilhão"}</definedName>
    <definedName name="sollimp">#REF!</definedName>
    <definedName name="SOLOS" localSheetId="7">[17]PRECORC.XLS!#REF!</definedName>
    <definedName name="SOLOS">[17]PRECORC.XLS!#REF!</definedName>
    <definedName name="solver_lin" hidden="1">0</definedName>
    <definedName name="solver_num" hidden="1">0</definedName>
    <definedName name="solver_opt" localSheetId="8" hidden="1">'[46]61M-CBMI:MAT-BET'!$H$18</definedName>
    <definedName name="solver_opt" localSheetId="2" hidden="1">'[46]61M-CBMI:MAT-BET'!$H$18</definedName>
    <definedName name="solver_opt" hidden="1">'[47]61M-CBMI:MAT-BET'!$H$18</definedName>
    <definedName name="solver_typ" hidden="1">1</definedName>
    <definedName name="solver_val" hidden="1">0</definedName>
    <definedName name="SOMA1" localSheetId="7">[2]ORÇAMENTO!#REF!</definedName>
    <definedName name="SOMA1">[2]ORÇAMENTO!#REF!</definedName>
    <definedName name="SOMA2" localSheetId="7">[2]ORÇAMENTO!#REF!</definedName>
    <definedName name="SOMA2">[2]ORÇAMENTO!#REF!</definedName>
    <definedName name="SOMA3" localSheetId="7">[2]ORÇAMENTO!#REF!</definedName>
    <definedName name="SOMA3">[2]ORÇAMENTO!#REF!</definedName>
    <definedName name="SOMA4" localSheetId="7">[2]ORÇAMENTO!#REF!</definedName>
    <definedName name="SOMA4">[2]ORÇAMENTO!#REF!</definedName>
    <definedName name="SOMA5" localSheetId="7">[2]ORÇAMENTO!#REF!</definedName>
    <definedName name="SOMA5">[2]ORÇAMENTO!#REF!</definedName>
    <definedName name="sOpRadio">[19]PessA!#REF!</definedName>
    <definedName name="sOpRadio_1">[19]PessA!#REF!</definedName>
    <definedName name="sOpRadio_1_4">[19]PessA!#REF!</definedName>
    <definedName name="sOpRadio_4">[19]PessA!#REF!</definedName>
    <definedName name="sOpRadio_6">[19]PessA!#REF!</definedName>
    <definedName name="sOpRadio_6_4">[19]PessA!#REF!</definedName>
    <definedName name="sRespOM">[19]PessA!#REF!</definedName>
    <definedName name="sRespOM_1">[19]PessA!#REF!</definedName>
    <definedName name="sRespOM_1_4">[19]PessA!#REF!</definedName>
    <definedName name="sRespOM_4">[19]PessA!#REF!</definedName>
    <definedName name="sRespOM_6">[19]PessA!#REF!</definedName>
    <definedName name="sRespOM_6_4">[19]PessA!#REF!</definedName>
    <definedName name="SRV" localSheetId="8" hidden="1">#REF!</definedName>
    <definedName name="srv" localSheetId="7">#REF!</definedName>
    <definedName name="SRV" localSheetId="2" hidden="1">#REF!</definedName>
    <definedName name="SRV" hidden="1">#REF!</definedName>
    <definedName name="SS" localSheetId="8" hidden="1">{#N/A,#N/A,FALSE,"MO (2)"}</definedName>
    <definedName name="SS" localSheetId="2" hidden="1">{#N/A,#N/A,FALSE,"MO (2)"}</definedName>
    <definedName name="SS" hidden="1">#REF!</definedName>
    <definedName name="SSS" localSheetId="8" hidden="1">{#N/A,#N/A,FALSE,"MO (2)"}</definedName>
    <definedName name="SSS" localSheetId="1" hidden="1">{#N/A,#N/A,FALSE,"MO (2)"}</definedName>
    <definedName name="SSS" localSheetId="2" hidden="1">{#N/A,#N/A,FALSE,"MO (2)"}</definedName>
    <definedName name="SSS" hidden="1">{#N/A,#N/A,FALSE,"MO (2)"}</definedName>
    <definedName name="SSS_1" localSheetId="8" hidden="1">{#N/A,#N/A,FALSE,"MO (2)"}</definedName>
    <definedName name="SSS_1" localSheetId="1" hidden="1">{#N/A,#N/A,FALSE,"MO (2)"}</definedName>
    <definedName name="SSS_1" localSheetId="2" hidden="1">{#N/A,#N/A,FALSE,"MO (2)"}</definedName>
    <definedName name="SSS_1" hidden="1">{#N/A,#N/A,FALSE,"MO (2)"}</definedName>
    <definedName name="ssss" localSheetId="1">{"um","dois","três","quatro","cinco","seis","sete","oito","nove","dez","onze","doze","treze","quatorze","quinze","dezesseis","dezessete","dezoito","dezenove"}</definedName>
    <definedName name="ssss">{"um","dois","três","quatro","cinco","seis","sete","oito","nove","dez","onze","doze","treze","quatorze","quinze","dezesseis","dezessete","dezoito","dezenove"}</definedName>
    <definedName name="SSSSS">#REF!</definedName>
    <definedName name="ssssss" localSheetId="8" hidden="1">{#N/A,#N/A,FALSE,"MO (2)"}</definedName>
    <definedName name="SSSSSS" localSheetId="7">#REF!</definedName>
    <definedName name="ssssss" localSheetId="1" hidden="1">{#N/A,#N/A,FALSE,"MO (2)"}</definedName>
    <definedName name="ssssss" localSheetId="2" hidden="1">{#N/A,#N/A,FALSE,"MO (2)"}</definedName>
    <definedName name="ssssss" hidden="1">{#N/A,#N/A,FALSE,"MO (2)"}</definedName>
    <definedName name="sssssssssssssssssssss" localSheetId="8" hidden="1">{#N/A,#N/A,TRUE,"Plan1"}</definedName>
    <definedName name="sssssssssssssssssssss" localSheetId="1" hidden="1">{#N/A,#N/A,TRUE,"Plan1"}</definedName>
    <definedName name="sssssssssssssssssssss" localSheetId="2" hidden="1">{#N/A,#N/A,TRUE,"Plan1"}</definedName>
    <definedName name="sssssssssssssssssssss" hidden="1">{#N/A,#N/A,TRUE,"Plan1"}</definedName>
    <definedName name="sssssssssssssssssssss_1" localSheetId="8" hidden="1">{#N/A,#N/A,TRUE,"Plan1"}</definedName>
    <definedName name="sssssssssssssssssssss_1" localSheetId="1" hidden="1">{#N/A,#N/A,TRUE,"Plan1"}</definedName>
    <definedName name="sssssssssssssssssssss_1" localSheetId="2" hidden="1">{#N/A,#N/A,TRUE,"Plan1"}</definedName>
    <definedName name="sssssssssssssssssssss_1" hidden="1">{#N/A,#N/A,TRUE,"Plan1"}</definedName>
    <definedName name="ST" localSheetId="7">[2]SERVIÇOS!#REF!</definedName>
    <definedName name="ST">[2]SERVIÇOS!#REF!</definedName>
    <definedName name="stre" localSheetId="7">#REF!</definedName>
    <definedName name="stre">#REF!</definedName>
    <definedName name="SUB">[1]DADOS!$B$4</definedName>
    <definedName name="SUBTOT" localSheetId="7">[2]ORÇAMENTO!#REF!</definedName>
    <definedName name="SUBTOT">[2]ORÇAMENTO!#REF!</definedName>
    <definedName name="Subtrecho">'[29]Custos Unitarios'!$A$6</definedName>
    <definedName name="sum">#REF!</definedName>
    <definedName name="SUP_MAR94" localSheetId="7">#REF!</definedName>
    <definedName name="SUP_MAR94">#REF!</definedName>
    <definedName name="SUPERIOR" localSheetId="7">[17]PRECORC.XLS!#REF!</definedName>
    <definedName name="SUPERIOR">[17]PRECORC.XLS!#REF!</definedName>
    <definedName name="svt">#REF!</definedName>
    <definedName name="sxcc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o">#REF!</definedName>
    <definedName name="t" localSheetId="7">#REF!</definedName>
    <definedName name="t">#REF!</definedName>
    <definedName name="t000c" localSheetId="7">#REF!</definedName>
    <definedName name="t000c">#REF!</definedName>
    <definedName name="t000d" localSheetId="7">#REF!</definedName>
    <definedName name="t000d">#REF!</definedName>
    <definedName name="t301c" localSheetId="7">#REF!</definedName>
    <definedName name="t301c">#REF!</definedName>
    <definedName name="t301d" localSheetId="7">#REF!</definedName>
    <definedName name="t301d">#REF!</definedName>
    <definedName name="t302c" localSheetId="7">#REF!</definedName>
    <definedName name="t302c">#REF!</definedName>
    <definedName name="t302d" localSheetId="7">#REF!</definedName>
    <definedName name="t302d">#REF!</definedName>
    <definedName name="t303c" localSheetId="7">#REF!</definedName>
    <definedName name="t303c">#REF!</definedName>
    <definedName name="t303d" localSheetId="7">#REF!</definedName>
    <definedName name="t303d">#REF!</definedName>
    <definedName name="t311c" localSheetId="7">#REF!</definedName>
    <definedName name="t311c">#REF!</definedName>
    <definedName name="t311d" localSheetId="7">#REF!</definedName>
    <definedName name="t311d">#REF!</definedName>
    <definedName name="t312c" localSheetId="7">#REF!</definedName>
    <definedName name="t312c">#REF!</definedName>
    <definedName name="t312d" localSheetId="7">#REF!</definedName>
    <definedName name="t312d">#REF!</definedName>
    <definedName name="t313c" localSheetId="7">#REF!</definedName>
    <definedName name="t313c">#REF!</definedName>
    <definedName name="t313d" localSheetId="7">#REF!</definedName>
    <definedName name="t313d">#REF!</definedName>
    <definedName name="t314c" localSheetId="7">#REF!</definedName>
    <definedName name="t314c">#REF!</definedName>
    <definedName name="t314d" localSheetId="7">#REF!</definedName>
    <definedName name="t314d">#REF!</definedName>
    <definedName name="t401c" localSheetId="7">#REF!</definedName>
    <definedName name="t401c">#REF!</definedName>
    <definedName name="t401d" localSheetId="7">#REF!</definedName>
    <definedName name="t401d">#REF!</definedName>
    <definedName name="t501c" localSheetId="7">#REF!</definedName>
    <definedName name="t501c">#REF!</definedName>
    <definedName name="t501d" localSheetId="7">#REF!</definedName>
    <definedName name="t501d">#REF!</definedName>
    <definedName name="t511c" localSheetId="7">#REF!</definedName>
    <definedName name="t511c">#REF!</definedName>
    <definedName name="t511d" localSheetId="7">#REF!</definedName>
    <definedName name="t511d">#REF!</definedName>
    <definedName name="t512c" localSheetId="7">#REF!</definedName>
    <definedName name="t512c">#REF!</definedName>
    <definedName name="t512d" localSheetId="7">#REF!</definedName>
    <definedName name="t512d">#REF!</definedName>
    <definedName name="t601c" localSheetId="7">#REF!</definedName>
    <definedName name="t601c">#REF!</definedName>
    <definedName name="t601d" localSheetId="7">#REF!</definedName>
    <definedName name="t601d">#REF!</definedName>
    <definedName name="t602c" localSheetId="7">#REF!</definedName>
    <definedName name="t602c">#REF!</definedName>
    <definedName name="t602d" localSheetId="7">#REF!</definedName>
    <definedName name="t602d">#REF!</definedName>
    <definedName name="t603c" localSheetId="7">#REF!</definedName>
    <definedName name="t603c">#REF!</definedName>
    <definedName name="t603d" localSheetId="7">#REF!</definedName>
    <definedName name="t603d">#REF!</definedName>
    <definedName name="t604c" localSheetId="7">#REF!</definedName>
    <definedName name="t604c">#REF!</definedName>
    <definedName name="t604d" localSheetId="7">#REF!</definedName>
    <definedName name="t604d">#REF!</definedName>
    <definedName name="t605c" localSheetId="7">#REF!</definedName>
    <definedName name="t605c">#REF!</definedName>
    <definedName name="t605d" localSheetId="7">#REF!</definedName>
    <definedName name="t605d">#REF!</definedName>
    <definedName name="t606c" localSheetId="7">#REF!</definedName>
    <definedName name="t606c">#REF!</definedName>
    <definedName name="t606d" localSheetId="7">#REF!</definedName>
    <definedName name="t606d">#REF!</definedName>
    <definedName name="t607c" localSheetId="7">#REF!</definedName>
    <definedName name="t607c">#REF!</definedName>
    <definedName name="t607d" localSheetId="7">#REF!</definedName>
    <definedName name="t607d">#REF!</definedName>
    <definedName name="t608c" localSheetId="7">#REF!</definedName>
    <definedName name="t608c">#REF!</definedName>
    <definedName name="t608d" localSheetId="7">#REF!</definedName>
    <definedName name="t608d">#REF!</definedName>
    <definedName name="t609c" localSheetId="7">#REF!</definedName>
    <definedName name="t609c">#REF!</definedName>
    <definedName name="t609d" localSheetId="7">#REF!</definedName>
    <definedName name="t609d">#REF!</definedName>
    <definedName name="t610c" localSheetId="7">#REF!</definedName>
    <definedName name="t610c">#REF!</definedName>
    <definedName name="t610d" localSheetId="7">#REF!</definedName>
    <definedName name="t610d">#REF!</definedName>
    <definedName name="t701c" localSheetId="7">#REF!</definedName>
    <definedName name="t701c">#REF!</definedName>
    <definedName name="t701d" localSheetId="7">#REF!</definedName>
    <definedName name="t701d">#REF!</definedName>
    <definedName name="t702c" localSheetId="7">#REF!</definedName>
    <definedName name="t702c">#REF!</definedName>
    <definedName name="t702d" localSheetId="7">#REF!</definedName>
    <definedName name="t702d">#REF!</definedName>
    <definedName name="t801c" localSheetId="7">#REF!</definedName>
    <definedName name="t801c">#REF!</definedName>
    <definedName name="t801d" localSheetId="7">#REF!</definedName>
    <definedName name="t801d">#REF!</definedName>
    <definedName name="TA" localSheetId="7">#REF!</definedName>
    <definedName name="TA">#REF!</definedName>
    <definedName name="TABELA">'[44]CUSTO HORÁRIO'!$Y$10:$AC$128</definedName>
    <definedName name="tabela_de_mão_de_obra">'[44]Mão de obra'!$A$2:$C$16</definedName>
    <definedName name="tabela_de_materiais">[44]Material!$A$1:$D$184</definedName>
    <definedName name="TABLE" localSheetId="7">#REF!</definedName>
    <definedName name="TABLE">#REF!</definedName>
    <definedName name="TABLE_10" localSheetId="7">#REF!</definedName>
    <definedName name="TABLE_10">#REF!</definedName>
    <definedName name="TABLE_10_3" localSheetId="7">#REF!</definedName>
    <definedName name="TABLE_10_3">#REF!</definedName>
    <definedName name="TABLE_2" localSheetId="7">#REF!</definedName>
    <definedName name="TABLE_2">#REF!</definedName>
    <definedName name="TABLE_2_3" localSheetId="7">#REF!</definedName>
    <definedName name="TABLE_2_3">#REF!</definedName>
    <definedName name="TABLE_3" localSheetId="7">#REF!</definedName>
    <definedName name="TABLE_3">#REF!</definedName>
    <definedName name="TABLE_3_1" localSheetId="7">#REF!</definedName>
    <definedName name="TABLE_3_1">#REF!</definedName>
    <definedName name="TABLE_3_3" localSheetId="7">#REF!</definedName>
    <definedName name="TABLE_3_3">#REF!</definedName>
    <definedName name="TABLE_4" localSheetId="7">#REF!</definedName>
    <definedName name="TABLE_4">#REF!</definedName>
    <definedName name="TABLE_4_3" localSheetId="7">#REF!</definedName>
    <definedName name="TABLE_4_3">#REF!</definedName>
    <definedName name="TABLE_5" localSheetId="7">#REF!</definedName>
    <definedName name="TABLE_5">#REF!</definedName>
    <definedName name="TABLE_5_3" localSheetId="7">#REF!</definedName>
    <definedName name="TABLE_5_3">#REF!</definedName>
    <definedName name="TABLE_6" localSheetId="7">#REF!</definedName>
    <definedName name="TABLE_6">#REF!</definedName>
    <definedName name="TABLE_6_3" localSheetId="7">#REF!</definedName>
    <definedName name="TABLE_6_3">#REF!</definedName>
    <definedName name="TABLE_7" localSheetId="7">#REF!</definedName>
    <definedName name="TABLE_7">#REF!</definedName>
    <definedName name="TABLE_7_3" localSheetId="7">#REF!</definedName>
    <definedName name="TABLE_7_3">#REF!</definedName>
    <definedName name="TABLE_8" localSheetId="7">#REF!</definedName>
    <definedName name="TABLE_8">#REF!</definedName>
    <definedName name="TABLE_8_3" localSheetId="7">#REF!</definedName>
    <definedName name="TABLE_8_3">#REF!</definedName>
    <definedName name="TABLE_9" localSheetId="7">#REF!</definedName>
    <definedName name="TABLE_9">#REF!</definedName>
    <definedName name="TABLE_9_3" localSheetId="7">#REF!</definedName>
    <definedName name="TABLE_9_3">#REF!</definedName>
    <definedName name="TABMAT" localSheetId="7">#REF!</definedName>
    <definedName name="TABMAT">#REF!</definedName>
    <definedName name="tabserv" localSheetId="7">#REF!</definedName>
    <definedName name="tabserv">#REF!</definedName>
    <definedName name="TABUA">[1]DADOS!$C$20</definedName>
    <definedName name="Tachas" localSheetId="8" hidden="1">{#N/A,#N/A,TRUE,"Plan1"}</definedName>
    <definedName name="Tachas" localSheetId="1" hidden="1">{#N/A,#N/A,TRUE,"Plan1"}</definedName>
    <definedName name="Tachas" localSheetId="2" hidden="1">{#N/A,#N/A,TRUE,"Plan1"}</definedName>
    <definedName name="Tachas" hidden="1">{#N/A,#N/A,TRUE,"Plan1"}</definedName>
    <definedName name="Tachas_1" localSheetId="8" hidden="1">{#N/A,#N/A,TRUE,"Plan1"}</definedName>
    <definedName name="Tachas_1" localSheetId="1" hidden="1">{#N/A,#N/A,TRUE,"Plan1"}</definedName>
    <definedName name="Tachas_1" localSheetId="2" hidden="1">{#N/A,#N/A,TRUE,"Plan1"}</definedName>
    <definedName name="Tachas_1" hidden="1">{#N/A,#N/A,TRUE,"Plan1"}</definedName>
    <definedName name="TB" localSheetId="7">#REF!</definedName>
    <definedName name="TB">#REF!</definedName>
    <definedName name="TBA" localSheetId="7">[2]SERVIÇOS!#REF!</definedName>
    <definedName name="TBA">[2]SERVIÇOS!#REF!</definedName>
    <definedName name="TBT" localSheetId="7">[2]SERVIÇOS!#REF!</definedName>
    <definedName name="TBT">[2]SERVIÇOS!#REF!</definedName>
    <definedName name="tbv">#REF!</definedName>
    <definedName name="tbv_5">#REF!</definedName>
    <definedName name="TD" localSheetId="7">#REF!</definedName>
    <definedName name="TD">#REF!</definedName>
    <definedName name="tdd" localSheetId="7">[48]orçamento!#REF!</definedName>
    <definedName name="tdd">[48]orçamento!#REF!</definedName>
    <definedName name="TE" localSheetId="7">#REF!</definedName>
    <definedName name="TE">#REF!</definedName>
    <definedName name="ted">#REF!</definedName>
    <definedName name="TelO">[19]Tel!#REF!</definedName>
    <definedName name="TelO_1">[19]Tel!#REF!</definedName>
    <definedName name="TelO_1_4">[19]Tel!#REF!</definedName>
    <definedName name="TelO_4">[19]Tel!#REF!</definedName>
    <definedName name="TelO_6">[19]Tel!#REF!</definedName>
    <definedName name="TelO_6_4">[19]Tel!#REF!</definedName>
    <definedName name="temul" localSheetId="7">[2]MB!#REF!</definedName>
    <definedName name="temul">[2]MB!#REF!</definedName>
    <definedName name="Teor">[42]Teor!$A$3:$A$7</definedName>
    <definedName name="ter" localSheetId="7">#REF!</definedName>
    <definedName name="ter">#REF!</definedName>
    <definedName name="TER_MAR94" localSheetId="7">#REF!</definedName>
    <definedName name="TER_MAR94">#REF!</definedName>
    <definedName name="TERRA" localSheetId="7">#REF!</definedName>
    <definedName name="TERRA">#REF!</definedName>
    <definedName name="Terra2" localSheetId="7">#REF!</definedName>
    <definedName name="Terra2">#REF!</definedName>
    <definedName name="TERRESTRE" localSheetId="7">[17]PRECORC.XLS!#REF!</definedName>
    <definedName name="TERRESTRE">[17]PRECORC.XLS!#REF!</definedName>
    <definedName name="tes">#REF!</definedName>
    <definedName name="teste">[19]PessA!#REF!</definedName>
    <definedName name="teste_1">[19]PessA!#REF!</definedName>
    <definedName name="teste_1_4">[19]PessA!#REF!</definedName>
    <definedName name="teste_4">[19]PessA!#REF!</definedName>
    <definedName name="teste_6">[19]PessA!#REF!</definedName>
    <definedName name="teste_6_4">[19]PessA!#REF!</definedName>
    <definedName name="teste1">#REF!</definedName>
    <definedName name="teste2">#REF!</definedName>
    <definedName name="teste3">#REF!</definedName>
    <definedName name="TF" localSheetId="7">#REF!</definedName>
    <definedName name="TF">#REF!</definedName>
    <definedName name="tic">NA()</definedName>
    <definedName name="tic_8">NA()</definedName>
    <definedName name="TID">#REF!</definedName>
    <definedName name="TID_2">#REF!</definedName>
    <definedName name="TITULO">#REF!</definedName>
    <definedName name="_xlnm.Print_Titles" localSheetId="0">RESUMO!$2:$7</definedName>
    <definedName name="tjc">#REF!</definedName>
    <definedName name="tjf">#REF!</definedName>
    <definedName name="tlc">#REF!</definedName>
    <definedName name="tlf">#REF!</definedName>
    <definedName name="tmat" localSheetId="7">[49]PLANILHA!#REF!</definedName>
    <definedName name="tmat">[49]PLANILHA!#REF!</definedName>
    <definedName name="tnp1_2">#REF!</definedName>
    <definedName name="tof">#REF!</definedName>
    <definedName name="TOPOGRAFICO" localSheetId="7">[17]PRECORC.XLS!#REF!</definedName>
    <definedName name="TOPOGRAFICO">[17]PRECORC.XLS!#REF!</definedName>
    <definedName name="TOT" localSheetId="8" hidden="1">#REF!</definedName>
    <definedName name="tot" localSheetId="7">#REF!</definedName>
    <definedName name="TOT" localSheetId="2" hidden="1">#REF!</definedName>
    <definedName name="TOT" hidden="1">#REF!</definedName>
    <definedName name="TOT_2">#REF!</definedName>
    <definedName name="tota">'[50]Quadro de qntd'!$J$60</definedName>
    <definedName name="totac" localSheetId="7">#REF!</definedName>
    <definedName name="totac">#REF!</definedName>
    <definedName name="total" localSheetId="7">#REF!</definedName>
    <definedName name="total">#REF!</definedName>
    <definedName name="TOTAL_RESUMO">NA()</definedName>
    <definedName name="total1">'[50]CURVA ABC'!$M$48</definedName>
    <definedName name="TOTAL2">'[28]CURVA ABC NOVO'!$I$321</definedName>
    <definedName name="total3">#REF!</definedName>
    <definedName name="total4">#REF!</definedName>
    <definedName name="total5">#REF!</definedName>
    <definedName name="total6">#REF!</definedName>
    <definedName name="totalob">'[51]Quadro de qntd'!$J$61</definedName>
    <definedName name="totcro">'[50]Cronograma FIS FINANC'!$K$20</definedName>
    <definedName name="TotCrP">[19]CombLub!#REF!</definedName>
    <definedName name="TotCrP_1">[19]CombLub!#REF!</definedName>
    <definedName name="TotCrP_1_4">[19]CombLub!#REF!</definedName>
    <definedName name="TotCrP_4">[19]CombLub!#REF!</definedName>
    <definedName name="TotCrP_6">[19]CombLub!#REF!</definedName>
    <definedName name="TotCrP_6_4">[19]CombLub!#REF!</definedName>
    <definedName name="TotUSM">[19]CombLub!#REF!</definedName>
    <definedName name="TotUSM_1">[19]CombLub!#REF!</definedName>
    <definedName name="TotUSM_1_4">[19]CombLub!#REF!</definedName>
    <definedName name="TotUSM_4">[19]CombLub!#REF!</definedName>
    <definedName name="TotUSM_6">[19]CombLub!#REF!</definedName>
    <definedName name="TotUSM_6_4">[19]CombLub!#REF!</definedName>
    <definedName name="tp6_12">#REF!</definedName>
    <definedName name="tp6_16">#REF!</definedName>
    <definedName name="TPI">#REF!</definedName>
    <definedName name="tpl1_2">#REF!</definedName>
    <definedName name="TPM" localSheetId="7">#REF!</definedName>
    <definedName name="TPM">#REF!</definedName>
    <definedName name="tpmfs">#REF!</definedName>
    <definedName name="TPP">#REF!</definedName>
    <definedName name="transp" localSheetId="7">#REF!</definedName>
    <definedName name="transp">#REF!</definedName>
    <definedName name="transp_1">[19]Tel!#REF!</definedName>
    <definedName name="transp_1_4">[19]Tel!#REF!</definedName>
    <definedName name="transp_4">[19]Tel!#REF!</definedName>
    <definedName name="transp_6">[19]Tel!#REF!</definedName>
    <definedName name="transp_6_4">[19]Tel!#REF!</definedName>
    <definedName name="travessia" localSheetId="7">[17]PRECORC.XLS!#REF!</definedName>
    <definedName name="travessia">[17]PRECORC.XLS!#REF!</definedName>
    <definedName name="trb">#REF!</definedName>
    <definedName name="tre">#REF!</definedName>
    <definedName name="Trecho">'[29]Custos Unitarios'!$A$5</definedName>
    <definedName name="TRP" localSheetId="7">#REF!</definedName>
    <definedName name="TRP">#REF!</definedName>
    <definedName name="ts" localSheetId="7">[49]PLANILHA!#REF!</definedName>
    <definedName name="ts">[49]PLANILHA!#REF!</definedName>
    <definedName name="tsd" localSheetId="7">#REF!</definedName>
    <definedName name="tsd">#REF!</definedName>
    <definedName name="TSs" localSheetId="7">#REF!</definedName>
    <definedName name="TSs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tra" localSheetId="7">[49]PLANILHA!#REF!</definedName>
    <definedName name="ttra">[49]PLANILHA!#REF!</definedName>
    <definedName name="tus">#REF!</definedName>
    <definedName name="tuso">#REF!</definedName>
    <definedName name="TYUIO" localSheetId="8" hidden="1">{#N/A,#N/A,TRUE,"Serviços"}</definedName>
    <definedName name="TYUIO" localSheetId="1" hidden="1">{#N/A,#N/A,TRUE,"Serviços"}</definedName>
    <definedName name="TYUIO" localSheetId="2" hidden="1">{#N/A,#N/A,TRUE,"Serviços"}</definedName>
    <definedName name="TYUIO" hidden="1">{#N/A,#N/A,TRUE,"Serviços"}</definedName>
    <definedName name="TYUIOO" localSheetId="8" hidden="1">{#N/A,#N/A,TRUE,"Serviços"}</definedName>
    <definedName name="TYUIOO" localSheetId="1" hidden="1">{#N/A,#N/A,TRUE,"Serviços"}</definedName>
    <definedName name="TYUIOO" localSheetId="2" hidden="1">{#N/A,#N/A,TRUE,"Serviços"}</definedName>
    <definedName name="TYUIOO" hidden="1">{#N/A,#N/A,TRUE,"Serviços"}</definedName>
    <definedName name="UN" localSheetId="7">#REF!</definedName>
    <definedName name="un" hidden="1">#N/A</definedName>
    <definedName name="Und" hidden="1">#N/A</definedName>
    <definedName name="UnidAux" hidden="1">#N/A</definedName>
    <definedName name="URV_MAR94" localSheetId="7">#REF!</definedName>
    <definedName name="URV_MAR94">#REF!</definedName>
    <definedName name="USS">#REF!</definedName>
    <definedName name="uuu" localSheetId="8" hidden="1">{#N/A,#N/A,TRUE,"Serviços"}</definedName>
    <definedName name="uuu" localSheetId="1" hidden="1">{#N/A,#N/A,TRUE,"Serviços"}</definedName>
    <definedName name="uuu" localSheetId="2" hidden="1">{#N/A,#N/A,TRUE,"Serviços"}</definedName>
    <definedName name="uuu" hidden="1">{#N/A,#N/A,TRUE,"Serviços"}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ios">[42]Teor!$B$3:$B$7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EICULOS" localSheetId="7">[17]PRECORC.XLS!#REF!</definedName>
    <definedName name="VEICULOS">[17]PRECORC.XLS!#REF!</definedName>
    <definedName name="verde" localSheetId="7">#REF!</definedName>
    <definedName name="verde">#REF!</definedName>
    <definedName name="verdepav" localSheetId="7">#REF!</definedName>
    <definedName name="verdepav">#REF!</definedName>
    <definedName name="VIAGENS" localSheetId="7">[17]PRECORC.XLS!#REF!</definedName>
    <definedName name="VIAGENS">[17]PRECORC.XLS!#REF!</definedName>
    <definedName name="VII">#REF!</definedName>
    <definedName name="VIP">#REF!</definedName>
    <definedName name="VLR">#REF!</definedName>
    <definedName name="vm" localSheetId="8" hidden="1">{#N/A,#N/A,FALSE,"MO (2)"}</definedName>
    <definedName name="vm" localSheetId="1" hidden="1">{#N/A,#N/A,FALSE,"MO (2)"}</definedName>
    <definedName name="vm" localSheetId="2" hidden="1">{#N/A,#N/A,FALSE,"MO (2)"}</definedName>
    <definedName name="vm" hidden="1">{#N/A,#N/A,FALSE,"MO (2)"}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VTE">#REF!</definedName>
    <definedName name="vvv" localSheetId="8" hidden="1">{#N/A,#N/A,FALSE,"MO (2)"}</definedName>
    <definedName name="vvv" localSheetId="1" hidden="1">{#N/A,#N/A,FALSE,"MO (2)"}</definedName>
    <definedName name="vvv" localSheetId="2" hidden="1">{#N/A,#N/A,FALSE,"MO (2)"}</definedName>
    <definedName name="vvv" hidden="1">{#N/A,#N/A,FALSE,"MO (2)"}</definedName>
    <definedName name="vvv_1" localSheetId="8" hidden="1">{#N/A,#N/A,FALSE,"MO (2)"}</definedName>
    <definedName name="vvv_1" localSheetId="1" hidden="1">{#N/A,#N/A,FALSE,"MO (2)"}</definedName>
    <definedName name="vvv_1" localSheetId="2" hidden="1">{#N/A,#N/A,FALSE,"MO (2)"}</definedName>
    <definedName name="vvv_1" hidden="1">{#N/A,#N/A,FALSE,"MO (2)"}</definedName>
    <definedName name="w">NA()</definedName>
    <definedName name="wewewew" localSheetId="8" hidden="1">{#N/A,#N/A,FALSE,"MO (2)"}</definedName>
    <definedName name="wewewew" localSheetId="1" hidden="1">{#N/A,#N/A,FALSE,"MO (2)"}</definedName>
    <definedName name="wewewew" localSheetId="2" hidden="1">{#N/A,#N/A,FALSE,"MO (2)"}</definedName>
    <definedName name="wewewew" hidden="1">{#N/A,#N/A,FALSE,"MO (2)"}</definedName>
    <definedName name="wrn.ACABINT." localSheetId="8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_.TOT." localSheetId="8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1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2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hidden="1">{#N/A,#N/A,FALSE,"SS 1";#N/A,#N/A,FALSE,"TER 1 (A)";#N/A,#N/A,FALSE,"SS 2";#N/A,#N/A,FALSE,"TER 1 (B)";#N/A,#N/A,FALSE,"TER 1 (C)";#N/A,#N/A,FALSE,"TER 1 (D)";#N/A,#N/A,FALSE,"TER 1 (E)";#N/A,#N/A,FALSE,"TER 2 "}</definedName>
    <definedName name="wrn.FACHADA." localSheetId="8" hidden="1">{#N/A,#N/A,TRUE,"TER  EXT";#N/A,#N/A,TRUE,"TER  EXT";#N/A,#N/A,TRUE,"LAT  ESQ";#N/A,#N/A,TRUE,"FRONTAL";#N/A,#N/A,TRUE,"POST";#N/A,#N/A,TRUE,"LAT  DIR"}</definedName>
    <definedName name="wrn.FACHADA." localSheetId="1" hidden="1">{#N/A,#N/A,TRUE,"TER  EXT";#N/A,#N/A,TRUE,"TER  EXT";#N/A,#N/A,TRUE,"LAT  ESQ";#N/A,#N/A,TRUE,"FRONTAL";#N/A,#N/A,TRUE,"POST";#N/A,#N/A,TRUE,"LAT  DIR"}</definedName>
    <definedName name="wrn.FACHADA." localSheetId="2" hidden="1">{#N/A,#N/A,TRUE,"TER  EXT";#N/A,#N/A,TRUE,"TER  EXT";#N/A,#N/A,TRUE,"LAT  ESQ";#N/A,#N/A,TRUE,"FRONTAL";#N/A,#N/A,TRUE,"POST";#N/A,#N/A,TRUE,"LAT  DIR"}</definedName>
    <definedName name="wrn.FACHADA." hidden="1">{#N/A,#N/A,TRUE,"TER  EXT";#N/A,#N/A,TRUE,"TER  EXT";#N/A,#N/A,TRUE,"LAT  ESQ";#N/A,#N/A,TRUE,"FRONTAL";#N/A,#N/A,TRUE,"POST";#N/A,#N/A,TRUE,"LAT  DIR"}</definedName>
    <definedName name="wrn.LEVFER." localSheetId="8" hidden="1">{#N/A,#N/A,FALSE,"LEVFER V2 P";#N/A,#N/A,FALSE,"LEVFER V2 P10%"}</definedName>
    <definedName name="wrn.LEVFER." localSheetId="1" hidden="1">{#N/A,#N/A,FALSE,"LEVFER V2 P";#N/A,#N/A,FALSE,"LEVFER V2 P10%"}</definedName>
    <definedName name="wrn.LEVFER." localSheetId="2" hidden="1">{#N/A,#N/A,FALSE,"LEVFER V2 P";#N/A,#N/A,FALSE,"LEVFER V2 P10%"}</definedName>
    <definedName name="wrn.LEVFER." hidden="1">{#N/A,#N/A,FALSE,"LEVFER V2 P";#N/A,#N/A,FALSE,"LEVFER V2 P10%"}</definedName>
    <definedName name="wrn.mo2." localSheetId="8" hidden="1">{#N/A,#N/A,FALSE,"MO (2)"}</definedName>
    <definedName name="wrn.mo2." localSheetId="1" hidden="1">{#N/A,#N/A,FALSE,"MO (2)"}</definedName>
    <definedName name="wrn.mo2." localSheetId="2" hidden="1">{#N/A,#N/A,FALSE,"MO (2)"}</definedName>
    <definedName name="wrn.mo2." hidden="1">{#N/A,#N/A,FALSE,"MO (2)"}</definedName>
    <definedName name="wrn.mo2._1" localSheetId="8" hidden="1">{#N/A,#N/A,FALSE,"MO (2)"}</definedName>
    <definedName name="wrn.mo2._1" localSheetId="1" hidden="1">{#N/A,#N/A,FALSE,"MO (2)"}</definedName>
    <definedName name="wrn.mo2._1" localSheetId="2" hidden="1">{#N/A,#N/A,FALSE,"MO (2)"}</definedName>
    <definedName name="wrn.mo2._1" hidden="1">{#N/A,#N/A,FALSE,"MO (2)"}</definedName>
    <definedName name="wrn.PENDENCIAS." localSheetId="8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AT_EAP." localSheetId="1" hidden="1">{#N/A,#N/A,FALSE,"EAP";#N/A,#N/A,FALSE,"CURVA AV.FÍSICO";#N/A,#N/A,FALSE,"CURVA AV.FINANC."}</definedName>
    <definedName name="wrn.RELAT_EAP." hidden="1">{#N/A,#N/A,FALSE,"EAP";#N/A,#N/A,FALSE,"CURVA AV.FÍSICO";#N/A,#N/A,FALSE,"CURVA AV.FINANC."}</definedName>
    <definedName name="wrn.relext." localSheetId="8" hidden="1">{#N/A,#N/A,TRUE,"Plan1"}</definedName>
    <definedName name="wrn.relext." localSheetId="7" hidden="1">{#N/A,#N/A,TRUE,"Plan1"}</definedName>
    <definedName name="wrn.relext." localSheetId="1" hidden="1">{#N/A,#N/A,TRUE,"Plan1"}</definedName>
    <definedName name="wrn.relext." localSheetId="2" hidden="1">{#N/A,#N/A,TRUE,"Plan1"}</definedName>
    <definedName name="wrn.relext." hidden="1">{#N/A,#N/A,TRUE,"Plan1"}</definedName>
    <definedName name="wrn.relext._1" localSheetId="8" hidden="1">{#N/A,#N/A,TRUE,"Plan1"}</definedName>
    <definedName name="wrn.relext._1" localSheetId="1" hidden="1">{#N/A,#N/A,TRUE,"Plan1"}</definedName>
    <definedName name="wrn.relext._1" localSheetId="2" hidden="1">{#N/A,#N/A,TRUE,"Plan1"}</definedName>
    <definedName name="wrn.relext._1" hidden="1">{#N/A,#N/A,TRUE,"Plan1"}</definedName>
    <definedName name="wrn.SERV._.PAVTO." localSheetId="8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1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2" hidden="1">{#N/A,#N/A,FALSE,"SS 1";#N/A,#N/A,FALSE,"SS 2";#N/A,#N/A,FALSE,"TER 1 (1)";#N/A,#N/A,FALSE,"TER 1 (2)";#N/A,#N/A,FALSE,"TER 2 ";#N/A,#N/A,FALSE,"TP  (1)";#N/A,#N/A,FALSE,"TP  (2)";#N/A,#N/A,FALSE,"CM BAR"}</definedName>
    <definedName name="wrn.SERV._.PAVTO." hidden="1">{#N/A,#N/A,FALSE,"SS 1";#N/A,#N/A,FALSE,"SS 2";#N/A,#N/A,FALSE,"TER 1 (1)";#N/A,#N/A,FALSE,"TER 1 (2)";#N/A,#N/A,FALSE,"TER 2 ";#N/A,#N/A,FALSE,"TP  (1)";#N/A,#N/A,FALSE,"TP  (2)";#N/A,#N/A,FALSE,"CM BAR"}</definedName>
    <definedName name="wrn.Tipo." localSheetId="8" hidden="1">{#N/A,#N/A,TRUE,"Serviços"}</definedName>
    <definedName name="wrn.Tipo." localSheetId="1" hidden="1">{#N/A,#N/A,TRUE,"Serviços"}</definedName>
    <definedName name="wrn.Tipo." localSheetId="2" hidden="1">{#N/A,#N/A,TRUE,"Serviços"}</definedName>
    <definedName name="wrn.Tipo." hidden="1">{#N/A,#N/A,TRUE,"Serviços"}</definedName>
    <definedName name="wrn.Tipo.." localSheetId="8" hidden="1">{#N/A,#N/A,TRUE,"Serviços"}</definedName>
    <definedName name="wrn.Tipo.." localSheetId="1" hidden="1">{#N/A,#N/A,TRUE,"Serviços"}</definedName>
    <definedName name="wrn.Tipo.." localSheetId="2" hidden="1">{#N/A,#N/A,TRUE,"Serviços"}</definedName>
    <definedName name="wrn.Tipo.." hidden="1">{#N/A,#N/A,TRUE,"Serviços"}</definedName>
    <definedName name="www" localSheetId="1">{"cento","duzentos","trezentos","quatrocentos","quinhentos","seiscentos","setecentos","oitocentos","novecentos"}</definedName>
    <definedName name="www">{"cento","duzentos","trezentos","quatrocentos","quinhentos","seiscentos","setecentos","oitocentos","novecentos"}</definedName>
    <definedName name="wwwww" localSheetId="8" hidden="1">{#N/A,#N/A,FALSE,"MO (2)"}</definedName>
    <definedName name="wwwww" localSheetId="1" hidden="1">{#N/A,#N/A,FALSE,"MO (2)"}</definedName>
    <definedName name="wwwww" localSheetId="2" hidden="1">{#N/A,#N/A,FALSE,"MO (2)"}</definedName>
    <definedName name="wwwww" hidden="1">{#N/A,#N/A,FALSE,"MO (2)"}</definedName>
    <definedName name="wwwwww" localSheetId="8" hidden="1">{#N/A,#N/A,FALSE,"MO (2)"}</definedName>
    <definedName name="wwwwww" localSheetId="1" hidden="1">{#N/A,#N/A,FALSE,"MO (2)"}</definedName>
    <definedName name="wwwwww" localSheetId="2" hidden="1">{#N/A,#N/A,FALSE,"MO (2)"}</definedName>
    <definedName name="wwwwww" hidden="1">{#N/A,#N/A,FALSE,"MO (2)"}</definedName>
    <definedName name="x" localSheetId="7">[42]Equipamentos!#REF!</definedName>
    <definedName name="x">[42]Equipamentos!#REF!</definedName>
    <definedName name="XX" localSheetId="1" hidden="1">{"'EI 060 02'!$A$1:$K$59"}</definedName>
    <definedName name="XX" hidden="1">{"'EI 060 02'!$A$1:$K$59"}</definedName>
    <definedName name="XXX" localSheetId="7">'CPU-VEICULO_Leve'!XXX</definedName>
    <definedName name="XXX" localSheetId="1" hidden="1">#REF!</definedName>
    <definedName name="XXX" hidden="1">#REF!</definedName>
    <definedName name="xxxxx" localSheetId="8" hidden="1">{#N/A,#N/A,FALSE,"MO (2)"}</definedName>
    <definedName name="xxxxx" localSheetId="1" hidden="1">{#N/A,#N/A,FALSE,"MO (2)"}</definedName>
    <definedName name="xxxxx" localSheetId="2" hidden="1">{#N/A,#N/A,FALSE,"MO (2)"}</definedName>
    <definedName name="xxxxx" hidden="1">{#N/A,#N/A,FALSE,"MO (2)"}</definedName>
    <definedName name="XXXXXX" localSheetId="7">'CPU-VEICULO_Leve'!XXXXXX</definedName>
    <definedName name="XXXXXX" localSheetId="1">#N/A</definedName>
    <definedName name="XXXXXX">[0]!XXXXXX</definedName>
    <definedName name="xxxxxxxxxxx" localSheetId="1">#REF!</definedName>
    <definedName name="xxxxxxxxxxx">#REF!</definedName>
    <definedName name="yy" localSheetId="8" hidden="1">{#N/A,#N/A,TRUE,"Serviços"}</definedName>
    <definedName name="yy" localSheetId="1" hidden="1">{#N/A,#N/A,TRUE,"Serviços"}</definedName>
    <definedName name="yy" localSheetId="2" hidden="1">{#N/A,#N/A,TRUE,"Serviços"}</definedName>
    <definedName name="yy" hidden="1">{#N/A,#N/A,TRUE,"Serviços"}</definedName>
    <definedName name="z" localSheetId="8" hidden="1">{#N/A,#N/A,FALSE,"MO (2)"}</definedName>
    <definedName name="z" localSheetId="1" hidden="1">{#N/A,#N/A,FALSE,"MO (2)"}</definedName>
    <definedName name="z" localSheetId="2" hidden="1">{#N/A,#N/A,FALSE,"MO (2)"}</definedName>
    <definedName name="z" hidden="1">{#N/A,#N/A,FALSE,"MO (2)"}</definedName>
    <definedName name="z_1" localSheetId="8" hidden="1">{#N/A,#N/A,FALSE,"MO (2)"}</definedName>
    <definedName name="z_1" localSheetId="1" hidden="1">{#N/A,#N/A,FALSE,"MO (2)"}</definedName>
    <definedName name="z_1" localSheetId="2" hidden="1">{#N/A,#N/A,FALSE,"MO (2)"}</definedName>
    <definedName name="z_1" hidden="1">{#N/A,#N/A,FALSE,"MO (2)"}</definedName>
    <definedName name="zar">#REF!</definedName>
    <definedName name="zaza" localSheetId="8" hidden="1">{#N/A,#N/A,FALSE,"MO (2)"}</definedName>
    <definedName name="zaza" localSheetId="1" hidden="1">{#N/A,#N/A,FALSE,"MO (2)"}</definedName>
    <definedName name="zaza" localSheetId="2" hidden="1">{#N/A,#N/A,FALSE,"MO (2)"}</definedName>
    <definedName name="zaza" hidden="1">{#N/A,#N/A,FALSE,"MO (2)"}</definedName>
    <definedName name="zaza_1" localSheetId="8" hidden="1">{#N/A,#N/A,FALSE,"MO (2)"}</definedName>
    <definedName name="zaza_1" localSheetId="1" hidden="1">{#N/A,#N/A,FALSE,"MO (2)"}</definedName>
    <definedName name="zaza_1" localSheetId="2" hidden="1">{#N/A,#N/A,FALSE,"MO (2)"}</definedName>
    <definedName name="zaza_1" hidden="1">{#N/A,#N/A,FALSE,"MO (2)"}</definedName>
    <definedName name="zenil" localSheetId="7">#REF!</definedName>
    <definedName name="zenil">#REF!</definedName>
    <definedName name="zzzzz" localSheetId="1" hidden="1">{"'EI 060 02'!$A$1:$K$59"}</definedName>
    <definedName name="zzzzz" hidden="1">{"'EI 060 02'!$A$1:$K$59"}</definedName>
  </definedNames>
  <calcPr calcId="191029"/>
</workbook>
</file>

<file path=xl/calcChain.xml><?xml version="1.0" encoding="utf-8"?>
<calcChain xmlns="http://schemas.openxmlformats.org/spreadsheetml/2006/main">
  <c r="K46" i="512" l="1"/>
  <c r="K45" i="512"/>
  <c r="K44" i="512"/>
  <c r="K43" i="512"/>
  <c r="K40" i="512"/>
  <c r="K33" i="512"/>
  <c r="J40" i="512"/>
  <c r="J43" i="512"/>
  <c r="J44" i="512"/>
  <c r="J45" i="512"/>
  <c r="J46" i="512"/>
  <c r="J33" i="512"/>
  <c r="J37" i="512"/>
  <c r="J36" i="512"/>
  <c r="K24" i="512"/>
  <c r="K21" i="512"/>
  <c r="K20" i="512"/>
  <c r="K19" i="512"/>
  <c r="K13" i="512"/>
  <c r="K14" i="512"/>
  <c r="K15" i="512"/>
  <c r="K16" i="512"/>
  <c r="K12" i="512"/>
  <c r="J24" i="512"/>
  <c r="J21" i="512"/>
  <c r="J20" i="512"/>
  <c r="J19" i="512"/>
  <c r="J16" i="512"/>
  <c r="J15" i="512"/>
  <c r="J14" i="512"/>
  <c r="J13" i="512"/>
  <c r="J12" i="512"/>
  <c r="J12" i="496"/>
  <c r="C27" i="509"/>
  <c r="C23" i="509"/>
  <c r="E50" i="512" l="1"/>
  <c r="E51" i="512" l="1"/>
  <c r="E46" i="512"/>
  <c r="E45" i="512"/>
  <c r="E43" i="512"/>
  <c r="B8" i="251"/>
  <c r="E49" i="512"/>
  <c r="E44" i="512"/>
  <c r="E40" i="512"/>
  <c r="E32" i="512"/>
  <c r="H33" i="512" l="1"/>
  <c r="L33" i="512" s="1"/>
  <c r="E33" i="512"/>
  <c r="G14" i="512"/>
  <c r="H14" i="512" s="1"/>
  <c r="O5" i="510"/>
  <c r="G5" i="510"/>
  <c r="H5" i="510"/>
  <c r="I5" i="510"/>
  <c r="J5" i="510"/>
  <c r="K5" i="510"/>
  <c r="L5" i="510"/>
  <c r="M5" i="510"/>
  <c r="N5" i="510"/>
  <c r="F5" i="510"/>
  <c r="E5" i="510"/>
  <c r="D5" i="510"/>
  <c r="D8" i="510" s="1"/>
  <c r="G20" i="512"/>
  <c r="H20" i="512" s="1"/>
  <c r="G16" i="512"/>
  <c r="H16" i="512" s="1"/>
  <c r="E8" i="510" l="1"/>
  <c r="F8" i="510" s="1"/>
  <c r="G8" i="510" s="1"/>
  <c r="H8" i="510" s="1"/>
  <c r="I8" i="510" s="1"/>
  <c r="J8" i="510" s="1"/>
  <c r="K8" i="510" s="1"/>
  <c r="L8" i="510" s="1"/>
  <c r="M8" i="510" s="1"/>
  <c r="N8" i="510" s="1"/>
  <c r="O8" i="510" s="1"/>
  <c r="C7" i="497"/>
  <c r="C7" i="498" s="1"/>
  <c r="C7" i="499" s="1"/>
  <c r="E8" i="251"/>
  <c r="G52" i="512"/>
  <c r="G51" i="512"/>
  <c r="G50" i="512"/>
  <c r="H50" i="512" s="1"/>
  <c r="G49" i="512"/>
  <c r="H49" i="512" s="1"/>
  <c r="H46" i="512"/>
  <c r="H45" i="512"/>
  <c r="H44" i="512"/>
  <c r="H43" i="512"/>
  <c r="H40" i="512"/>
  <c r="H37" i="512"/>
  <c r="H36" i="512"/>
  <c r="H32" i="512"/>
  <c r="G21" i="512"/>
  <c r="H21" i="512" s="1"/>
  <c r="G24" i="512"/>
  <c r="H24" i="512" s="1"/>
  <c r="G19" i="512"/>
  <c r="H19" i="512" s="1"/>
  <c r="G15" i="512"/>
  <c r="H15" i="512" s="1"/>
  <c r="G13" i="512"/>
  <c r="H13" i="512" s="1"/>
  <c r="G12" i="512"/>
  <c r="H12" i="512" s="1"/>
  <c r="L6" i="512"/>
  <c r="B4" i="512"/>
  <c r="K52" i="512" l="1"/>
  <c r="H51" i="512"/>
  <c r="E52" i="512"/>
  <c r="H52" i="512" s="1"/>
  <c r="L52" i="512" l="1"/>
  <c r="K51" i="512" l="1"/>
  <c r="L51" i="512" s="1"/>
  <c r="K50" i="512"/>
  <c r="L50" i="512" s="1"/>
  <c r="E7" i="511"/>
  <c r="E13" i="511" l="1"/>
  <c r="E19" i="511"/>
  <c r="E18" i="511"/>
  <c r="E17" i="511"/>
  <c r="E16" i="511"/>
  <c r="E15" i="511"/>
  <c r="E14" i="511"/>
  <c r="E6" i="511"/>
  <c r="E20" i="511" l="1"/>
  <c r="E22" i="511" s="1"/>
  <c r="E23" i="511" s="1"/>
  <c r="E24" i="511" s="1"/>
  <c r="D5" i="511" s="1"/>
  <c r="E5" i="511" l="1"/>
  <c r="E8" i="511" l="1"/>
  <c r="E9" i="511" s="1"/>
  <c r="I37" i="512" s="1"/>
  <c r="A7" i="496" l="1"/>
  <c r="D9" i="499" l="1"/>
  <c r="A2" i="510"/>
  <c r="E26" i="496" l="1"/>
  <c r="E18" i="496"/>
  <c r="E9" i="496"/>
  <c r="E34" i="496" s="1"/>
  <c r="E33" i="496" l="1"/>
  <c r="E32" i="496" s="1"/>
  <c r="E35" i="496" s="1"/>
  <c r="C34" i="509" l="1"/>
  <c r="C17" i="509"/>
  <c r="C15" i="509" l="1"/>
  <c r="C28" i="509"/>
  <c r="C30" i="509"/>
  <c r="C21" i="509" l="1"/>
  <c r="C18" i="509"/>
  <c r="C35" i="509"/>
  <c r="C40" i="509" l="1"/>
  <c r="C43" i="509" s="1"/>
  <c r="C39" i="509"/>
  <c r="C42" i="509" s="1"/>
  <c r="C46" i="509" l="1"/>
  <c r="C44" i="509"/>
  <c r="A7" i="499"/>
  <c r="A7" i="498"/>
  <c r="A7" i="497"/>
  <c r="E7" i="499" l="1"/>
  <c r="E6" i="499"/>
  <c r="E7" i="498"/>
  <c r="E6" i="498"/>
  <c r="E7" i="497"/>
  <c r="E6" i="497"/>
  <c r="E14" i="499"/>
  <c r="E26" i="498"/>
  <c r="E18" i="498"/>
  <c r="E9" i="498"/>
  <c r="E34" i="498" s="1"/>
  <c r="E26" i="497"/>
  <c r="E18" i="497"/>
  <c r="E9" i="497"/>
  <c r="A31" i="499" l="1"/>
  <c r="E12" i="499"/>
  <c r="E10" i="499"/>
  <c r="E11" i="499"/>
  <c r="E33" i="498"/>
  <c r="E32" i="498" s="1"/>
  <c r="E35" i="498" s="1"/>
  <c r="E34" i="497"/>
  <c r="E33" i="497"/>
  <c r="E9" i="499" l="1"/>
  <c r="E32" i="497"/>
  <c r="E18" i="499" l="1"/>
  <c r="E36" i="496"/>
  <c r="E36" i="498"/>
  <c r="E35" i="497"/>
  <c r="L20" i="512" l="1"/>
  <c r="L16" i="512"/>
  <c r="L14" i="512"/>
  <c r="L21" i="512"/>
  <c r="L15" i="512"/>
  <c r="L13" i="512"/>
  <c r="L24" i="512"/>
  <c r="L19" i="512"/>
  <c r="L12" i="512"/>
  <c r="L46" i="512"/>
  <c r="L44" i="512"/>
  <c r="K36" i="512"/>
  <c r="L36" i="512" s="1"/>
  <c r="K37" i="512"/>
  <c r="L37" i="512" s="1"/>
  <c r="L40" i="512"/>
  <c r="L43" i="512"/>
  <c r="L45" i="512"/>
  <c r="E36" i="497"/>
  <c r="L28" i="512" l="1"/>
  <c r="K49" i="512" l="1"/>
  <c r="L49" i="512" s="1"/>
  <c r="C7" i="509" l="1"/>
  <c r="I32" i="512" l="1"/>
  <c r="K32" i="512" s="1"/>
  <c r="L32" i="512" s="1"/>
  <c r="L54" i="512" s="1"/>
  <c r="L55" i="512" s="1"/>
  <c r="L56" i="512" s="1"/>
  <c r="F8" i="251" s="1"/>
  <c r="G8" i="251" s="1"/>
  <c r="C6" i="510" s="1"/>
  <c r="M6" i="510" s="1"/>
  <c r="C10" i="509"/>
  <c r="C45" i="509"/>
  <c r="C8" i="509"/>
  <c r="C9" i="509"/>
  <c r="G10" i="251" l="1"/>
  <c r="L6" i="510"/>
  <c r="D6" i="510"/>
  <c r="D9" i="510" s="1"/>
  <c r="E6" i="510"/>
  <c r="O6" i="510"/>
  <c r="H6" i="510"/>
  <c r="J6" i="510"/>
  <c r="F6" i="510"/>
  <c r="N6" i="510"/>
  <c r="K6" i="510"/>
  <c r="G6" i="510"/>
  <c r="I6" i="510"/>
  <c r="E9" i="510" l="1"/>
  <c r="F9" i="510" s="1"/>
  <c r="G9" i="510" s="1"/>
  <c r="H9" i="510" s="1"/>
  <c r="I9" i="510" s="1"/>
  <c r="J9" i="510" s="1"/>
  <c r="K9" i="510" s="1"/>
  <c r="L9" i="510" s="1"/>
  <c r="M9" i="510" s="1"/>
  <c r="N9" i="510" s="1"/>
  <c r="O9" i="510" s="1"/>
  <c r="O11" i="510"/>
  <c r="G11" i="25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Mickaelly Vieira Alves</author>
  </authors>
  <commentList>
    <comment ref="E40" authorId="0" shapeId="0" xr:uid="{C4F5FEAD-B812-415D-BD10-E1536583426E}">
      <text>
        <r>
          <rPr>
            <b/>
            <sz val="9"/>
            <color indexed="81"/>
            <rFont val="Segoe UI"/>
            <family val="2"/>
          </rPr>
          <t>Mickaelly Vieira Alves:</t>
        </r>
        <r>
          <rPr>
            <sz val="9"/>
            <color indexed="81"/>
            <rFont val="Segoe UI"/>
            <family val="2"/>
          </rPr>
          <t xml:space="preserve">
Foram consideradas 16 diárias por mês para motorista e equipe de campo - engenheiros, técnicos e profissionais de ação social
</t>
        </r>
      </text>
    </comment>
    <comment ref="E43" authorId="0" shapeId="0" xr:uid="{9C94945D-BEDB-442D-A7B6-56130D538194}">
      <text>
        <r>
          <rPr>
            <b/>
            <sz val="9"/>
            <color indexed="81"/>
            <rFont val="Segoe UI"/>
            <family val="2"/>
          </rPr>
          <t>Mickaelly Vieira Alves:</t>
        </r>
        <r>
          <rPr>
            <sz val="9"/>
            <color indexed="81"/>
            <rFont val="Segoe UI"/>
            <family val="2"/>
          </rPr>
          <t xml:space="preserve">
Vale-alimentação para todos os funcionários</t>
        </r>
      </text>
    </comment>
    <comment ref="E44" authorId="0" shapeId="0" xr:uid="{686EBD7B-A866-4961-A2D5-B12E15191379}">
      <text>
        <r>
          <rPr>
            <b/>
            <sz val="9"/>
            <color indexed="81"/>
            <rFont val="Segoe UI"/>
            <family val="2"/>
          </rPr>
          <t>Mickaelly Vieira Alves:</t>
        </r>
        <r>
          <rPr>
            <sz val="9"/>
            <color indexed="81"/>
            <rFont val="Segoe UI"/>
            <family val="2"/>
          </rPr>
          <t xml:space="preserve">
Exceto profissional de escritório (administrador e secretária)</t>
        </r>
      </text>
    </comment>
    <comment ref="E49" authorId="0" shapeId="0" xr:uid="{0819D9B8-D581-42D5-9B89-87494F2E379A}">
      <text>
        <r>
          <rPr>
            <b/>
            <sz val="9"/>
            <color indexed="81"/>
            <rFont val="Segoe UI"/>
            <family val="2"/>
          </rPr>
          <t>Mickaelly Vieira Alves:</t>
        </r>
        <r>
          <rPr>
            <sz val="9"/>
            <color indexed="81"/>
            <rFont val="Segoe UI"/>
            <family val="2"/>
          </rPr>
          <t xml:space="preserve">
equipe de campo - engenheiros, técnicos e profissionais de ação social</t>
        </r>
      </text>
    </comment>
    <comment ref="E50" authorId="0" shapeId="0" xr:uid="{2316722C-4C40-4950-9A77-FD4E8AFAB7ED}">
      <text>
        <r>
          <rPr>
            <b/>
            <sz val="9"/>
            <color indexed="81"/>
            <rFont val="Segoe UI"/>
            <family val="2"/>
          </rPr>
          <t>Mickaelly Vieira Alves:</t>
        </r>
        <r>
          <rPr>
            <sz val="9"/>
            <color indexed="81"/>
            <rFont val="Segoe UI"/>
            <family val="2"/>
          </rPr>
          <t xml:space="preserve">
engenheiros e técnicos</t>
        </r>
      </text>
    </comment>
  </commentList>
</comments>
</file>

<file path=xl/sharedStrings.xml><?xml version="1.0" encoding="utf-8"?>
<sst xmlns="http://schemas.openxmlformats.org/spreadsheetml/2006/main" count="541" uniqueCount="347">
  <si>
    <t>Descrição</t>
  </si>
  <si>
    <t>Subtotal A</t>
  </si>
  <si>
    <t>Subtotal B</t>
  </si>
  <si>
    <t>Meses    (3)</t>
  </si>
  <si>
    <t>Qtd.           (1)</t>
  </si>
  <si>
    <t>TOTAL</t>
  </si>
  <si>
    <t>Qtd.Mês         (4) = (1x2x3)</t>
  </si>
  <si>
    <t>%</t>
  </si>
  <si>
    <t>R$</t>
  </si>
  <si>
    <t>DATA:</t>
  </si>
  <si>
    <t>UNITÁRIO</t>
  </si>
  <si>
    <t>Prazo:</t>
  </si>
  <si>
    <t>Motorista</t>
  </si>
  <si>
    <t>PRODUTOS</t>
  </si>
  <si>
    <t>FREQUENCIA</t>
  </si>
  <si>
    <t>UNIDADE</t>
  </si>
  <si>
    <t>Mensal</t>
  </si>
  <si>
    <t>Mês/Ano Ref.:</t>
  </si>
  <si>
    <t>mês</t>
  </si>
  <si>
    <t>Secretária</t>
  </si>
  <si>
    <t>Item</t>
  </si>
  <si>
    <t>A) PESSOAL</t>
  </si>
  <si>
    <t>MÊS/ANO-BASE:</t>
  </si>
  <si>
    <t>A1) PESSOAL DE NÍVEL SUPERIOR</t>
  </si>
  <si>
    <t>Participação Mensal Média (%) (2)</t>
  </si>
  <si>
    <t>DESCRIÇÃO</t>
  </si>
  <si>
    <t>OBJETO:</t>
  </si>
  <si>
    <t>QTDE /   PRAZO</t>
  </si>
  <si>
    <t>meses</t>
  </si>
  <si>
    <t>Código Engenharia Consultiva</t>
  </si>
  <si>
    <t>P8061</t>
  </si>
  <si>
    <t>P8065</t>
  </si>
  <si>
    <t>P8147</t>
  </si>
  <si>
    <t>P8135</t>
  </si>
  <si>
    <t>B) DESPESAS GERAIS</t>
  </si>
  <si>
    <t>Subtotal A + B</t>
  </si>
  <si>
    <t>TRIBUTOS</t>
  </si>
  <si>
    <t>P8113</t>
  </si>
  <si>
    <t>B.1) VEÍCULOS</t>
  </si>
  <si>
    <t>Valor Mensal (R$)</t>
  </si>
  <si>
    <t>Auxiliar</t>
  </si>
  <si>
    <t>P8025</t>
  </si>
  <si>
    <t>Custo Mensal</t>
  </si>
  <si>
    <t>Composição de Preços de Locação de Veículos</t>
  </si>
  <si>
    <t xml:space="preserve">CODEVASF 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</si>
  <si>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</si>
  <si>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</si>
  <si>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</si>
  <si>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</si>
  <si>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</si>
  <si>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</si>
  <si>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</si>
  <si>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</si>
  <si>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</si>
  <si>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</si>
  <si>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</si>
  <si>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</si>
  <si>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</si>
  <si>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>Taxa mensal de Juros *</t>
  </si>
  <si>
    <t>B2</t>
  </si>
  <si>
    <t>Juros s/depreciação/aluguel (B1xA4)</t>
  </si>
  <si>
    <t>C</t>
  </si>
  <si>
    <t>C1</t>
  </si>
  <si>
    <t>C2</t>
  </si>
  <si>
    <t>Incidência mensal (C1xA4)</t>
  </si>
  <si>
    <t>D</t>
  </si>
  <si>
    <t>D1</t>
  </si>
  <si>
    <t>D2</t>
  </si>
  <si>
    <t>D3</t>
  </si>
  <si>
    <t>D4</t>
  </si>
  <si>
    <t>E</t>
  </si>
  <si>
    <t>Lubrificantes</t>
  </si>
  <si>
    <t>E1</t>
  </si>
  <si>
    <t>Quilometragem do Contrato (D1*12)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</si>
  <si>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</si>
  <si>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</si>
  <si>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</si>
  <si>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</si>
  <si>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</si>
  <si>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</si>
  <si>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</si>
  <si>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</si>
  <si>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</si>
  <si>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F</t>
  </si>
  <si>
    <t>Pneus</t>
  </si>
  <si>
    <t>F1</t>
  </si>
  <si>
    <t xml:space="preserve">Quilometragem do Contrato </t>
  </si>
  <si>
    <t>Vida do Pneu em quilômetros</t>
  </si>
  <si>
    <t>Quantidade de pneus</t>
  </si>
  <si>
    <t>Preço do Pneu</t>
  </si>
  <si>
    <t xml:space="preserve">Quantidade de dias do contrato </t>
  </si>
  <si>
    <t>G</t>
  </si>
  <si>
    <t>Salário com encargos sociais</t>
  </si>
  <si>
    <t>H</t>
  </si>
  <si>
    <t xml:space="preserve"> </t>
  </si>
  <si>
    <t>I</t>
  </si>
  <si>
    <t>Custo Direto p/ km Rodado</t>
  </si>
  <si>
    <t>Sem Motorista</t>
  </si>
  <si>
    <t>Com Motorista</t>
  </si>
  <si>
    <t>*</t>
  </si>
  <si>
    <t>**</t>
  </si>
  <si>
    <t xml:space="preserve">Conservação e manutenção - é calculado com o uso de um coeficiente multiplicador "k", conforme tabela abaixo, sobre a </t>
  </si>
  <si>
    <t>depreciação mensal do equipamento (Item A da planilha de composição de preços). Os valores de K são fornecidos por</t>
  </si>
  <si>
    <t xml:space="preserve"> fabricantes. </t>
  </si>
  <si>
    <t>Metodologia conforme a bibliografia "Como Preparar Orçamentos de Obras", 3 edição, Aldo Dórea Mattos, 2019.</t>
  </si>
  <si>
    <t>OBS:</t>
  </si>
  <si>
    <t>Codevasf</t>
  </si>
  <si>
    <t>Data de atualização:</t>
  </si>
  <si>
    <t>Custo Mensal (R$):</t>
  </si>
  <si>
    <t>Custo Horário (R$):</t>
  </si>
  <si>
    <t>OBSERVAÇÕES:</t>
  </si>
  <si>
    <t>DETALHAMENTO DOS ENCARGOS SOCIAIS: Ka</t>
  </si>
  <si>
    <t>NOME DA CONSULTORA:</t>
  </si>
  <si>
    <t>PROJETO:</t>
  </si>
  <si>
    <t>CONTRATANTE:</t>
  </si>
  <si>
    <t>Cod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</si>
  <si>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</si>
  <si>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</si>
  <si>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</si>
  <si>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</si>
  <si>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</si>
  <si>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</si>
  <si>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</si>
  <si>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</si>
  <si>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</si>
  <si>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</si>
  <si>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</si>
  <si>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</si>
  <si>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</si>
  <si>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 xml:space="preserve"> ENCARGOS SOCIAIS QUE RECEBEM INCIDÊNCIA DE "A"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</si>
  <si>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</si>
  <si>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</si>
  <si>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</si>
  <si>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</si>
  <si>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</si>
  <si>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</si>
  <si>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</si>
  <si>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</si>
  <si>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B8</t>
  </si>
  <si>
    <t>Auxílio Acidente de Trabalho</t>
  </si>
  <si>
    <t>B9</t>
  </si>
  <si>
    <t>Férias Gozadas</t>
  </si>
  <si>
    <t>B10</t>
  </si>
  <si>
    <t>Salário Maternidade</t>
  </si>
  <si>
    <t xml:space="preserve"> ENCARGOS SOCIAIS QUE NÃO RECEBEM INCIDÊNCIA DE "A"</t>
  </si>
  <si>
    <t>Aviso Prévio Indenizado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</si>
  <si>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</si>
  <si>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</si>
  <si>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</si>
  <si>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</si>
  <si>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</si>
  <si>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</si>
  <si>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</si>
  <si>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 xml:space="preserve"> REINCIDÊNCIAS</t>
  </si>
  <si>
    <t>Reincidência de "A" sobre "B"</t>
  </si>
  <si>
    <t>Reincidência de "A" sobre Aviso Prévio Trabalhado e reincidência do FGTS sobre Aviso Prévio Indenizado</t>
  </si>
  <si>
    <t>K1a</t>
  </si>
  <si>
    <t>ENCARGOS SOCIAIS</t>
  </si>
  <si>
    <t>Ka</t>
  </si>
  <si>
    <t>TAXA DE RESSARCIMENTO DE DESPESAS E ENCARGOS SOBRE MO1</t>
  </si>
  <si>
    <t>OBSERVAÇÃO: CELETISTAS E EQUIVALENTES</t>
  </si>
  <si>
    <t xml:space="preserve">1 - DISCRIMINAR OS ENCARGOS SOCIAIS COM SEUS RESPECTIVOS PERCENTUAS TOTALIZANDO OS MESMOS. 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</si>
  <si>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CELETISTAS</t>
    </r>
  </si>
  <si>
    <t>Ka - Taxa de Ressarcimento de Despesas e Encargos sobre a Mão de Obra CELETISTA (incide apenas no Insumo Codigo MO1)</t>
  </si>
  <si>
    <t>Ka = (1 + K1 + K2) x (1 + K3) x (1 + K4)</t>
  </si>
  <si>
    <t>DETALHAMENTO DOS ENCARGOS SOCIAIS: Kb</t>
  </si>
  <si>
    <t>K1b</t>
  </si>
  <si>
    <t>Kb</t>
  </si>
  <si>
    <t>TAXA DE RESSARCIMENTO DE DESPESAS E ENCARGOS SOBRE MO2</t>
  </si>
  <si>
    <t>OBSERVAÇÃO: AUTÔNOMOS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</si>
  <si>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AUTONÔMOS</t>
    </r>
  </si>
  <si>
    <t>Kb - Taxa de Ressarcimento de Despesas e Encargos sobre a Mão de Obra AUTONÔMA (incide apenas no Insumo Codigo MO2)</t>
  </si>
  <si>
    <t>Kb = (1 + K1 + K2) x (1 + K3) x (1 + K4)</t>
  </si>
  <si>
    <t>DETALHAMENTO DOS ENCARGOS SOCIAIS: Kc</t>
  </si>
  <si>
    <t>K1c</t>
  </si>
  <si>
    <t>Kc</t>
  </si>
  <si>
    <t>TAXA DE RESSARCIMENTO DE DESPESAS E ENCARGOS SOBRE MO3</t>
  </si>
  <si>
    <t>OBSERVAÇÃO: SOCIETÁRIOS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</si>
  <si>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DE SOCIETÁRIOS</t>
    </r>
  </si>
  <si>
    <t>Kc - Taxa de Ressarcimento de Despesas e Encargos sobre a Mão de Obra SOCIETÁRIA (incide apenas no Insumo Codigo MO3)</t>
  </si>
  <si>
    <t>Kc = (1 + K1 + K2) x (1 + K3) x (1 + K4)</t>
  </si>
  <si>
    <t>DESPESAS FISCAIS E CUSTOS DIVERSOS: Kc</t>
  </si>
  <si>
    <r>
      <t>DESCRIÇÃO</t>
    </r>
    <r>
      <rPr>
        <b/>
        <vertAlign val="superscript"/>
        <sz val="8"/>
        <rFont val="Arial"/>
        <family val="2"/>
      </rPr>
      <t>1</t>
    </r>
  </si>
  <si>
    <r>
      <t>% preço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</si>
  <si>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% custo</t>
    </r>
    <r>
      <rPr>
        <b/>
        <vertAlign val="superscript"/>
        <sz val="8"/>
        <rFont val="Arial"/>
        <family val="2"/>
      </rPr>
      <t>4</t>
    </r>
  </si>
  <si>
    <t>K4</t>
  </si>
  <si>
    <t>K4.1</t>
  </si>
  <si>
    <t>ISS</t>
  </si>
  <si>
    <t>K4.2</t>
  </si>
  <si>
    <r>
      <t>PIS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</si>
  <si>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t>K4.3</t>
  </si>
  <si>
    <r>
      <t>COFINS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</si>
  <si>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t>K3</t>
  </si>
  <si>
    <t>REMUNERAÇÃO DA EMPRESA (LUCRO)</t>
  </si>
  <si>
    <t>K2</t>
  </si>
  <si>
    <t>CUSTOS DA ADMINISTRAÇÃO CENTRAL</t>
  </si>
  <si>
    <t>K2.1</t>
  </si>
  <si>
    <t>Custos da administração central da empresa (diretoria, pessoal técnico de apoio e pessoal administrativo não diretamente vinculado à prestação dos serviços)</t>
  </si>
  <si>
    <t>K2.2</t>
  </si>
  <si>
    <t>Outras despesas que afetam o custo de produção como treinamento, biblioteca, programa de qualidade, programa de benefícios, auditoria interna e externa</t>
  </si>
  <si>
    <t>K2.3</t>
  </si>
  <si>
    <t>Despesas fixas e variaveis com patrimônio, aluguéis, comunicação, manutenção e transporte não diretamente relacionados com o custo direto dos serviços</t>
  </si>
  <si>
    <t>Kd</t>
  </si>
  <si>
    <t>TAXA RESSARCIMENTO DE DESPESAS SOBRE CUSTOS DIVERSOS</t>
  </si>
  <si>
    <t>NOME DO INFORMANTE:</t>
  </si>
  <si>
    <t>QUALIFICAÇÃO:</t>
  </si>
  <si>
    <t>Os sub-índices componentes do K2 estão conforme o Relatório de "Consolidação de Custos Gerais e BDI"</t>
  </si>
  <si>
    <t xml:space="preserve"> da Tabela Consultiva do DNIT-Out/2022.</t>
  </si>
  <si>
    <t>ASSINATURA:</t>
  </si>
  <si>
    <t>Observação:</t>
  </si>
  <si>
    <t>1 - RELACIONAR OS CUSTOS DE ADMINISTRAÇÃO COM RESPECTIVOS PERCENTUAIS INCIDENTES NA MÃO -DE-OBRA</t>
  </si>
  <si>
    <t>1 - DISCRIMINAR OS TRIBUTOS QUE INCIDEM SOBRE OS CUSTOS DA PRESTAÇÃO DOS SERVIÇOS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</si>
  <si>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</si>
  <si>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</si>
  <si>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 xml:space="preserve">4 - AS DESPESAS FISCAIS (K4) INCIDEM SOBRE O TOTAL DA FATURA E NÃO SOBRE OS CUSTOS INCORRIDOS, 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</si>
  <si>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</si>
  <si>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     K4' = { [ 1 / ( 1 - K4) ] - 1 } x 100</t>
  </si>
  <si>
    <t>Kc - Taxa de Ressarcimento de Despesas sobre Custos Diversos (incide sobre os Insumos Codigo DP e EM)</t>
  </si>
  <si>
    <t>Kc = (1 + K3) x (1 + K4)</t>
  </si>
  <si>
    <t>K2 - Incide sobre o Custo Total (CT) da Mão de Obra (MO* = MO1 + MO2)</t>
  </si>
  <si>
    <t>K3 - Incide sobre o Custo Total (CT) Mão de Obra com encargos (MO1 x Ka ou MO2 x Kb), demais Custos (DP e EM), e Custos da Administração Central (K2)</t>
  </si>
  <si>
    <t>K4 -  Incide sobre o Custo Total (CT) Mão de Obra com encargos (MO1 x Ka ou MO2 x Kb), demais Custos (DP e EM), e Custos da Administração Central (K2) e Lucro (K3)</t>
  </si>
  <si>
    <t>BASE:</t>
  </si>
  <si>
    <t xml:space="preserve">Custo Unitário (R$/Mês) (5) </t>
  </si>
  <si>
    <t xml:space="preserve">Preço Unitário (R$/Mês) (6) </t>
  </si>
  <si>
    <t>Código</t>
  </si>
  <si>
    <t>Alimentação</t>
  </si>
  <si>
    <t>EPI</t>
  </si>
  <si>
    <t>P8054</t>
  </si>
  <si>
    <t>P8174</t>
  </si>
  <si>
    <t>P8198</t>
  </si>
  <si>
    <t>DNIT</t>
  </si>
  <si>
    <t>Unidade</t>
  </si>
  <si>
    <t>C) TOTAL MENSAL</t>
  </si>
  <si>
    <t>Prof.xMês      
(4) = (1x2x3)</t>
  </si>
  <si>
    <t>1</t>
  </si>
  <si>
    <t>RESUMO DO ORÇAMENTO REFERENCIAL</t>
  </si>
  <si>
    <t>Preço Total (R$)    
(8) = (4 x 6) +(7)</t>
  </si>
  <si>
    <t xml:space="preserve">Preço Total (R$)                          (7) = (4 x 6) </t>
  </si>
  <si>
    <t>Código de Reajustamento</t>
  </si>
  <si>
    <t>Custo Diário (R$):</t>
  </si>
  <si>
    <t>Custo por Km (R$):</t>
  </si>
  <si>
    <t>Sistema de rastreamento veicular</t>
  </si>
  <si>
    <t>* A alíquota do ISS é estabelecida pelo município e pode variar de 2% a 5%, dependendo do enquadramento da empresa e do tipo de serviço prestado</t>
  </si>
  <si>
    <t>E200300131/EMBASA</t>
  </si>
  <si>
    <t>Cotação</t>
  </si>
  <si>
    <t>B.2) ESCRITÓRIO</t>
  </si>
  <si>
    <t>custo/mês</t>
  </si>
  <si>
    <t>TOTAL ANUAL DO ORÇAMENTO REFERENCIAL:</t>
  </si>
  <si>
    <t>B.3) DIÁRIAS</t>
  </si>
  <si>
    <t xml:space="preserve">Cronograma Físico e Financeiro 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</si>
  <si>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</si>
  <si>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</si>
  <si>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</si>
  <si>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</si>
  <si>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</si>
  <si>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</si>
  <si>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</si>
  <si>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</si>
  <si>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</si>
  <si>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</si>
  <si>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</si>
  <si>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</si>
  <si>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Porcentagem Acumulado</t>
  </si>
  <si>
    <t>Custo Acumulado</t>
  </si>
  <si>
    <t>Total Geral</t>
  </si>
  <si>
    <t>ANEXO III - PLANILHAS DE CUSTO DO ORÇAMENTO DE REFERÊNCIA</t>
  </si>
  <si>
    <t>Administrador Pleno</t>
  </si>
  <si>
    <t xml:space="preserve">
</t>
  </si>
  <si>
    <t>5ª SUPERINTENDÊNCIA REGIONAL DA CODEVASF</t>
  </si>
  <si>
    <t xml:space="preserve">
</t>
  </si>
  <si>
    <t>Taxa de gastos s/a deprec. Inc. seguros (%)**</t>
  </si>
  <si>
    <t>Conservação e manutenção</t>
  </si>
  <si>
    <t>B.5) EQUIPAMENTOS</t>
  </si>
  <si>
    <t>B.3) DESPESAS COM PESSOAL</t>
  </si>
  <si>
    <t>MO1</t>
  </si>
  <si>
    <t>Estadias/Diárias - Pernoite</t>
  </si>
  <si>
    <t>DP</t>
  </si>
  <si>
    <t>EM</t>
  </si>
  <si>
    <t>Encargos complementares (exame ocupacional, seguro de vida)</t>
  </si>
  <si>
    <t>Assistência médica</t>
  </si>
  <si>
    <t>DNIT - B8951</t>
  </si>
  <si>
    <t>Mobiliário e manutenção do escritório / ocupante</t>
  </si>
  <si>
    <t>Depreciação anual (%)</t>
  </si>
  <si>
    <t>Depreciação anual (R$)</t>
  </si>
  <si>
    <t>Quantidade</t>
  </si>
  <si>
    <t>un</t>
  </si>
  <si>
    <t>Ar condicionado 9.000 BTU/h</t>
  </si>
  <si>
    <t>Filtro purificador de água</t>
  </si>
  <si>
    <t>Valor unitário de aquisição</t>
  </si>
  <si>
    <t>Impressora jato de tinta multifuncional</t>
  </si>
  <si>
    <t>Armário arquivo em aço com 4 gavetas para arquivamento</t>
  </si>
  <si>
    <t>Cadeira giratória com regulagem de altura e apoio para braços para escritório</t>
  </si>
  <si>
    <t xml:space="preserve">Mesa de trabalho em aço com tampo de madeira para uso individual </t>
  </si>
  <si>
    <t>Aquisição de mobiliário</t>
  </si>
  <si>
    <t>Depreciação Mensal (R$)</t>
  </si>
  <si>
    <t>Valor total de aquisição</t>
  </si>
  <si>
    <t>Aquisição de Mobiliário</t>
  </si>
  <si>
    <t>Cesta de custos diversos de escritório</t>
  </si>
  <si>
    <t>Diarista de limpeza</t>
  </si>
  <si>
    <t>-</t>
  </si>
  <si>
    <t>B8959/DNIT</t>
  </si>
  <si>
    <t xml:space="preserve">Custo Unitário (R$) </t>
  </si>
  <si>
    <t>Qtd.</t>
  </si>
  <si>
    <t>Custo mensal (R$)</t>
  </si>
  <si>
    <t>Custo mensal por ocupante (R$)</t>
  </si>
  <si>
    <t>CPU - Mobiliário e manutenção do escritório (6 ocupantes/mês)</t>
  </si>
  <si>
    <t xml:space="preserve">Custo total (R$) </t>
  </si>
  <si>
    <t>Aparelho de telefone fixo sem fio</t>
  </si>
  <si>
    <t>CPU</t>
  </si>
  <si>
    <t>Aluguel de escritório - 60 m2 - 6 ocupantes</t>
  </si>
  <si>
    <t>Total</t>
  </si>
  <si>
    <t>VALORES - R$</t>
  </si>
  <si>
    <t>Preço cobrado</t>
  </si>
  <si>
    <t>Engenheiro Agrônomo Júnior</t>
  </si>
  <si>
    <t>Cesta de mobiliário de escritório (Baseada na B8953/DNIT)</t>
  </si>
  <si>
    <t>Não foi considerado EPI para os profissionais de escritório (administrador e secretária).</t>
  </si>
  <si>
    <t>Engenheiro Civil Júnior</t>
  </si>
  <si>
    <t>Veículo Leve 1.6 Flex 16V 5p aut. - Potência Mínima 115 CV</t>
  </si>
  <si>
    <t>COMPOSIÇÃO DO ORÇAMENTO REFERENCIAL</t>
  </si>
  <si>
    <t>SERVIÇOS DE APOIO TÉCNICO-ADMINISTRATIVO CONTINUADO PARA AS AÇÕES DE DESENVOLVIMENTO REGIONAL DA 5ª GERÊNCIA REGIONAL DE REVITALIZAÇÃO E DESENVOLVIMENTO TERRITORIAL</t>
  </si>
  <si>
    <t>Serviços de apoio técnico-administrativo</t>
  </si>
  <si>
    <t>A2) PESSOAL DE NÍVEL MÉDIO</t>
  </si>
  <si>
    <t>Técnico de Nível Médio</t>
  </si>
  <si>
    <t>A3) PESSOAL DE NÍVEL FUNDAMENTAL</t>
  </si>
  <si>
    <t>Veículo leve, potência mínima 115 cv, 1.6 Flex 16V 5p aut. com ar-condicionado (ou superior, com até 2 anos de uso, incluso óleo, pneus, seguro, manutenção)</t>
  </si>
  <si>
    <t>Gasolina (litro)</t>
  </si>
  <si>
    <t>D5</t>
  </si>
  <si>
    <t>D6</t>
  </si>
  <si>
    <t>Lubrificantes  D = (D1*D3*D4*30)/D2*D5</t>
  </si>
  <si>
    <t>Pneus = (E1*E3*E4*30)/(E2*E5)</t>
  </si>
  <si>
    <t>I1</t>
  </si>
  <si>
    <t>I2</t>
  </si>
  <si>
    <t>Sem Motorista (A4+B2+C2+D6+E6)</t>
  </si>
  <si>
    <t>Com Motorista (A4+B2+C2+D6+E6+F1)</t>
  </si>
  <si>
    <t>Média estimada de quilometragem rodados por dia (22 dias/mês):</t>
  </si>
  <si>
    <t xml:space="preserve">OBS:               Preço sem motorista e combustível                                                       </t>
  </si>
  <si>
    <t>Profissional de Ação Social (formação em Sociologia, Economia Doméstica, Ciências Sociais e afins)</t>
  </si>
  <si>
    <t>Coordenador (Engenheiro, agrônomo ou civil)</t>
  </si>
  <si>
    <t>SICRO/DNIT: JULHO/2024</t>
  </si>
  <si>
    <t>Calculado com base na taxa SELIC outubro/2024 - 10,75 % a.a</t>
  </si>
  <si>
    <t>SELIC OUTUBRO/2024 — https://www.bcb.gov.br/controleinflacao/taxaselic</t>
  </si>
  <si>
    <t>Fator K</t>
  </si>
  <si>
    <t>Nos itens "Veículo" e "Equipamentos" não foi considerada a incidência do fator Kd, pois são cotações com preço final de venda, então já está incluso o lucro e tudo mais que compõe o BDI.</t>
  </si>
  <si>
    <t>Notebook 15,6", Windows 11, Core I5, 8GB de RAM, SSD 256GB + Office</t>
  </si>
  <si>
    <t>GPS portátil</t>
  </si>
  <si>
    <t>Telefone celular 256GB, Câmera de 48 MP (ou superior) + plano com dados móveis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</si>
</sst>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0000%"/>
    <numFmt numFmtId="166" formatCode="_(* #,##0.00_);_(* \(#,##0.00\);_(* \-??_);_(@_)"/>
    <numFmt numFmtId="167" formatCode="_-* #,##0.000_-;\-* #,##0.000_-;_-* &quot;-&quot;??_-;_-@_-"/>
    <numFmt numFmtId="168" formatCode="_(&quot;R$&quot;* #,##0.00_);_(&quot;R$&quot;* \(#,##0.00\);_(&quot;R$&quot;* &quot;-&quot;??_);_(@_)"/>
    <numFmt numFmtId="169" formatCode="_-* #,##0.000_-;\-* #,##0.000_-;_-* &quot;-&quot;???_-;_-@_-"/>
    <numFmt numFmtId="170" formatCode="0.0000"/>
    <numFmt numFmtId="171" formatCode="0.00000000"/>
    <numFmt numFmtId="172" formatCode="0.0000%"/>
    <numFmt numFmtId="173" formatCode="#,##0.000"/>
    <numFmt numFmtId="174" formatCode="[$-416]mmmm\-yy;@"/>
    <numFmt numFmtId="175" formatCode="0.000"/>
    <numFmt numFmtId="176" formatCode="0.0%"/>
    <numFmt numFmtId="177" formatCode="_-* #,##0.00_-;\-* #,##0.00_-;_-* \-??_-;_-@_-"/>
    <numFmt numFmtId="178" formatCode="#,##0.00\ ;&quot; (&quot;#,##0.00\);&quot; -&quot;#\ ;@\ "/>
    <numFmt numFmtId="179" formatCode="&quot;R$ &quot;#,##0.00"/>
    <numFmt numFmtId="180" formatCode="#,##0.0000"/>
  </numFmts>
  <fonts count="8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4"/>
      <name val="Times New Roman"/>
      <family val="1"/>
    </font>
    <font>
      <b/>
      <sz val="11"/>
      <color rgb="FFFF0000"/>
      <name val="Times New Roman"/>
      <family val="1"/>
    </font>
    <font>
      <sz val="8"/>
      <name val="Arial"/>
      <family val="2"/>
    </font>
    <font>
      <sz val="11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indexed="8"/>
      <name val="Calibri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name val="Times New Roman"/>
      <family val="1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3"/>
      <name val="Times New Roman"/>
      <family val="1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indexed="8"/>
      <name val="Arial"/>
      <family val="2"/>
    </font>
    <font>
      <sz val="8"/>
      <color theme="0" tint="-0.499984740745262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u/>
      <sz val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b/>
      <sz val="10"/>
      <name val="Arial"/>
      <family val="2"/>
      <charset val="1"/>
    </font>
    <font>
      <sz val="11"/>
      <color rgb="FF000000"/>
      <name val="Calibri"/>
      <family val="2"/>
      <scheme val="minor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b/>
      <sz val="9"/>
      <name val="Arial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70702230903046"/>
        <bgColor indexed="3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</fills>
  <borders count="1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5">
    <xf numFmtId="0" fontId="0" fillId="0" borderId="0"/>
    <xf numFmtId="0" fontId="40" fillId="0" borderId="0"/>
    <xf numFmtId="0" fontId="33" fillId="0" borderId="0"/>
    <xf numFmtId="9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4" fillId="0" borderId="1" applyNumberFormat="0" applyFill="0" applyAlignment="0" applyProtection="0"/>
    <xf numFmtId="0" fontId="31" fillId="0" borderId="0"/>
    <xf numFmtId="43" fontId="33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/>
    <xf numFmtId="0" fontId="30" fillId="0" borderId="0"/>
    <xf numFmtId="44" fontId="29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0" fontId="32" fillId="0" borderId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6" fontId="32" fillId="0" borderId="0" applyFill="0" applyBorder="0" applyAlignment="0" applyProtection="0"/>
    <xf numFmtId="0" fontId="28" fillId="0" borderId="0"/>
    <xf numFmtId="0" fontId="27" fillId="0" borderId="0"/>
    <xf numFmtId="0" fontId="26" fillId="0" borderId="0"/>
    <xf numFmtId="44" fontId="32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3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/>
    <xf numFmtId="0" fontId="32" fillId="0" borderId="0"/>
    <xf numFmtId="0" fontId="17" fillId="0" borderId="0"/>
    <xf numFmtId="43" fontId="3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32" fillId="0" borderId="0"/>
    <xf numFmtId="9" fontId="3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0" fontId="32" fillId="0" borderId="0"/>
    <xf numFmtId="164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71" fontId="32" fillId="0" borderId="0" applyFill="0" applyBorder="0" applyAlignment="0" applyProtection="0"/>
    <xf numFmtId="0" fontId="8" fillId="0" borderId="0"/>
    <xf numFmtId="0" fontId="47" fillId="0" borderId="0"/>
    <xf numFmtId="0" fontId="49" fillId="0" borderId="0"/>
    <xf numFmtId="9" fontId="7" fillId="0" borderId="0" applyFont="0" applyFill="0" applyBorder="0" applyAlignment="0" applyProtection="0"/>
    <xf numFmtId="177" fontId="54" fillId="0" borderId="0"/>
    <xf numFmtId="0" fontId="55" fillId="0" borderId="0" applyNumberFormat="0" applyFill="0" applyBorder="0" applyAlignment="0" applyProtection="0"/>
    <xf numFmtId="168" fontId="7" fillId="0" borderId="0" applyFont="0" applyFill="0" applyBorder="0" applyAlignment="0" applyProtection="0"/>
    <xf numFmtId="0" fontId="32" fillId="0" borderId="0"/>
    <xf numFmtId="0" fontId="59" fillId="0" borderId="0"/>
    <xf numFmtId="40" fontId="59" fillId="0" borderId="0" applyFill="0" applyBorder="0" applyAlignment="0" applyProtection="0"/>
    <xf numFmtId="0" fontId="6" fillId="0" borderId="0"/>
    <xf numFmtId="0" fontId="70" fillId="0" borderId="0"/>
    <xf numFmtId="0" fontId="5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44" fontId="72" fillId="0" borderId="0" applyFont="0" applyFill="0" applyBorder="0" applyAlignment="0" applyProtection="0"/>
    <xf numFmtId="0" fontId="74" fillId="0" borderId="0"/>
    <xf numFmtId="0" fontId="75" fillId="0" borderId="0"/>
    <xf numFmtId="43" fontId="75" fillId="0" borderId="0" applyFont="0" applyFill="0" applyBorder="0" applyAlignment="0" applyProtection="0"/>
  </cellStyleXfs>
  <cellXfs count="634">
    <xf numFmtId="0" fontId="0" fillId="0" borderId="0" xfId="0"/>
    <xf numFmtId="0" fontId="38" fillId="0" borderId="0" xfId="0" applyFont="1"/>
    <xf numFmtId="0" fontId="38" fillId="0" borderId="0" xfId="0" applyFont="1" applyAlignment="1">
      <alignment vertical="center"/>
    </xf>
    <xf numFmtId="0" fontId="38" fillId="0" borderId="4" xfId="0" applyFont="1" applyBorder="1" applyAlignment="1">
      <alignment vertical="center"/>
    </xf>
    <xf numFmtId="0" fontId="38" fillId="0" borderId="4" xfId="0" applyFont="1" applyBorder="1"/>
    <xf numFmtId="0" fontId="38" fillId="0" borderId="12" xfId="0" applyFont="1" applyBorder="1" applyAlignment="1">
      <alignment horizontal="center"/>
    </xf>
    <xf numFmtId="10" fontId="38" fillId="0" borderId="12" xfId="0" applyNumberFormat="1" applyFont="1" applyBorder="1" applyAlignment="1">
      <alignment horizontal="center"/>
    </xf>
    <xf numFmtId="0" fontId="38" fillId="0" borderId="12" xfId="0" applyFont="1" applyBorder="1"/>
    <xf numFmtId="0" fontId="38" fillId="0" borderId="0" xfId="0" applyFont="1" applyAlignment="1">
      <alignment horizontal="center"/>
    </xf>
    <xf numFmtId="0" fontId="37" fillId="0" borderId="0" xfId="0" applyFont="1"/>
    <xf numFmtId="0" fontId="37" fillId="0" borderId="0" xfId="0" applyFont="1" applyAlignment="1">
      <alignment vertical="center"/>
    </xf>
    <xf numFmtId="0" fontId="37" fillId="0" borderId="13" xfId="0" applyFont="1" applyBorder="1" applyAlignment="1">
      <alignment horizontal="left"/>
    </xf>
    <xf numFmtId="0" fontId="38" fillId="0" borderId="13" xfId="0" applyFont="1" applyBorder="1" applyAlignment="1">
      <alignment horizontal="left"/>
    </xf>
    <xf numFmtId="0" fontId="38" fillId="0" borderId="13" xfId="0" applyFont="1" applyBorder="1" applyAlignment="1">
      <alignment horizontal="right"/>
    </xf>
    <xf numFmtId="0" fontId="38" fillId="0" borderId="7" xfId="0" applyFont="1" applyBorder="1" applyAlignment="1">
      <alignment horizontal="right" vertical="center"/>
    </xf>
    <xf numFmtId="0" fontId="38" fillId="2" borderId="13" xfId="0" applyFont="1" applyFill="1" applyBorder="1" applyAlignment="1">
      <alignment vertical="center"/>
    </xf>
    <xf numFmtId="0" fontId="38" fillId="2" borderId="15" xfId="0" applyFont="1" applyFill="1" applyBorder="1" applyAlignment="1">
      <alignment horizontal="center" vertical="center"/>
    </xf>
    <xf numFmtId="0" fontId="38" fillId="0" borderId="4" xfId="0" applyFont="1" applyBorder="1" applyAlignment="1">
      <alignment horizontal="left" indent="1"/>
    </xf>
    <xf numFmtId="0" fontId="38" fillId="0" borderId="0" xfId="0" applyFont="1" applyAlignment="1">
      <alignment horizontal="right"/>
    </xf>
    <xf numFmtId="0" fontId="38" fillId="2" borderId="4" xfId="0" applyFont="1" applyFill="1" applyBorder="1" applyAlignment="1">
      <alignment vertical="center"/>
    </xf>
    <xf numFmtId="0" fontId="37" fillId="2" borderId="15" xfId="0" applyFont="1" applyFill="1" applyBorder="1" applyAlignment="1">
      <alignment vertical="center"/>
    </xf>
    <xf numFmtId="0" fontId="42" fillId="0" borderId="0" xfId="0" applyFont="1"/>
    <xf numFmtId="2" fontId="38" fillId="0" borderId="12" xfId="0" applyNumberFormat="1" applyFont="1" applyBorder="1" applyAlignment="1">
      <alignment horizontal="center"/>
    </xf>
    <xf numFmtId="0" fontId="38" fillId="0" borderId="6" xfId="0" applyFont="1" applyBorder="1" applyAlignment="1">
      <alignment horizontal="right"/>
    </xf>
    <xf numFmtId="10" fontId="38" fillId="0" borderId="7" xfId="3" applyNumberFormat="1" applyFont="1" applyFill="1" applyBorder="1" applyAlignment="1">
      <alignment horizontal="left"/>
    </xf>
    <xf numFmtId="0" fontId="38" fillId="0" borderId="13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10" fontId="38" fillId="0" borderId="12" xfId="58" applyNumberFormat="1" applyFont="1" applyBorder="1" applyAlignment="1">
      <alignment horizontal="center"/>
    </xf>
    <xf numFmtId="0" fontId="37" fillId="0" borderId="6" xfId="0" applyFont="1" applyBorder="1" applyAlignment="1">
      <alignment vertical="center" wrapText="1"/>
    </xf>
    <xf numFmtId="0" fontId="37" fillId="0" borderId="7" xfId="0" applyFont="1" applyBorder="1" applyAlignment="1">
      <alignment vertical="center" wrapText="1"/>
    </xf>
    <xf numFmtId="0" fontId="37" fillId="0" borderId="15" xfId="0" applyFont="1" applyBorder="1" applyAlignment="1">
      <alignment horizontal="left" vertical="center" indent="1"/>
    </xf>
    <xf numFmtId="43" fontId="41" fillId="0" borderId="0" xfId="0" applyNumberFormat="1" applyFont="1"/>
    <xf numFmtId="10" fontId="41" fillId="0" borderId="0" xfId="3" applyNumberFormat="1" applyFont="1"/>
    <xf numFmtId="10" fontId="38" fillId="0" borderId="0" xfId="3" applyNumberFormat="1" applyFont="1"/>
    <xf numFmtId="0" fontId="38" fillId="0" borderId="0" xfId="0" applyFont="1" applyAlignment="1">
      <alignment vertical="center" wrapText="1"/>
    </xf>
    <xf numFmtId="43" fontId="42" fillId="0" borderId="0" xfId="0" applyNumberFormat="1" applyFont="1"/>
    <xf numFmtId="2" fontId="38" fillId="0" borderId="7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5" fillId="0" borderId="0" xfId="14" applyFont="1"/>
    <xf numFmtId="0" fontId="36" fillId="0" borderId="0" xfId="14" applyFont="1"/>
    <xf numFmtId="0" fontId="38" fillId="0" borderId="7" xfId="0" applyFont="1" applyBorder="1" applyAlignment="1">
      <alignment horizontal="center" vertical="center"/>
    </xf>
    <xf numFmtId="43" fontId="36" fillId="0" borderId="0" xfId="14" applyNumberFormat="1" applyFont="1"/>
    <xf numFmtId="43" fontId="36" fillId="0" borderId="0" xfId="14" applyNumberFormat="1" applyFont="1" applyAlignment="1">
      <alignment vertical="center"/>
    </xf>
    <xf numFmtId="165" fontId="36" fillId="0" borderId="0" xfId="3" applyNumberFormat="1" applyFont="1" applyFill="1" applyAlignment="1">
      <alignment vertical="center"/>
    </xf>
    <xf numFmtId="49" fontId="36" fillId="0" borderId="2" xfId="14" applyNumberFormat="1" applyFont="1" applyBorder="1" applyAlignment="1">
      <alignment horizontal="center" vertical="center"/>
    </xf>
    <xf numFmtId="0" fontId="35" fillId="0" borderId="2" xfId="14" applyFont="1" applyBorder="1" applyAlignment="1">
      <alignment horizontal="justify" vertical="center" wrapText="1"/>
    </xf>
    <xf numFmtId="0" fontId="35" fillId="0" borderId="2" xfId="14" applyFont="1" applyBorder="1" applyAlignment="1">
      <alignment horizontal="center" vertical="center"/>
    </xf>
    <xf numFmtId="49" fontId="36" fillId="0" borderId="0" xfId="14" applyNumberFormat="1" applyFont="1" applyAlignment="1">
      <alignment horizontal="center"/>
    </xf>
    <xf numFmtId="2" fontId="38" fillId="0" borderId="0" xfId="0" applyNumberFormat="1" applyFont="1" applyAlignment="1">
      <alignment horizontal="center"/>
    </xf>
    <xf numFmtId="2" fontId="38" fillId="0" borderId="12" xfId="58" applyNumberFormat="1" applyFont="1" applyBorder="1" applyAlignment="1">
      <alignment horizontal="center"/>
    </xf>
    <xf numFmtId="10" fontId="35" fillId="0" borderId="0" xfId="3" applyNumberFormat="1" applyFont="1" applyFill="1"/>
    <xf numFmtId="0" fontId="36" fillId="0" borderId="0" xfId="14" applyFont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43" fontId="36" fillId="0" borderId="0" xfId="5" applyFont="1" applyFill="1" applyAlignment="1">
      <alignment vertical="center"/>
    </xf>
    <xf numFmtId="0" fontId="35" fillId="0" borderId="7" xfId="14" applyFont="1" applyBorder="1" applyAlignment="1">
      <alignment vertical="center"/>
    </xf>
    <xf numFmtId="0" fontId="35" fillId="0" borderId="7" xfId="14" applyFont="1" applyBorder="1"/>
    <xf numFmtId="0" fontId="35" fillId="0" borderId="7" xfId="14" applyFont="1" applyBorder="1" applyAlignment="1">
      <alignment horizontal="right" vertical="center"/>
    </xf>
    <xf numFmtId="0" fontId="36" fillId="0" borderId="7" xfId="14" applyFont="1" applyBorder="1" applyAlignment="1">
      <alignment horizontal="right" vertical="center"/>
    </xf>
    <xf numFmtId="17" fontId="36" fillId="0" borderId="0" xfId="14" applyNumberFormat="1" applyFont="1" applyAlignment="1">
      <alignment horizontal="center" vertical="center"/>
    </xf>
    <xf numFmtId="0" fontId="36" fillId="0" borderId="0" xfId="14" applyFont="1" applyAlignment="1">
      <alignment horizontal="center" vertical="center"/>
    </xf>
    <xf numFmtId="0" fontId="35" fillId="0" borderId="0" xfId="14" applyFont="1" applyAlignment="1">
      <alignment vertical="center"/>
    </xf>
    <xf numFmtId="43" fontId="35" fillId="0" borderId="0" xfId="5" applyFont="1" applyFill="1" applyAlignment="1">
      <alignment horizontal="center" vertical="center"/>
    </xf>
    <xf numFmtId="43" fontId="35" fillId="0" borderId="0" xfId="5" applyFont="1" applyFill="1"/>
    <xf numFmtId="169" fontId="35" fillId="0" borderId="0" xfId="14" applyNumberFormat="1" applyFont="1"/>
    <xf numFmtId="43" fontId="35" fillId="0" borderId="0" xfId="14" applyNumberFormat="1" applyFont="1"/>
    <xf numFmtId="0" fontId="36" fillId="0" borderId="0" xfId="14" applyFont="1" applyAlignment="1">
      <alignment horizontal="left" vertical="center"/>
    </xf>
    <xf numFmtId="4" fontId="36" fillId="0" borderId="0" xfId="14" applyNumberFormat="1" applyFont="1" applyAlignment="1">
      <alignment vertical="center"/>
    </xf>
    <xf numFmtId="43" fontId="36" fillId="0" borderId="0" xfId="5" applyFont="1" applyFill="1"/>
    <xf numFmtId="0" fontId="44" fillId="0" borderId="0" xfId="14" applyFont="1" applyAlignment="1">
      <alignment horizontal="right"/>
    </xf>
    <xf numFmtId="0" fontId="36" fillId="0" borderId="0" xfId="14" applyFont="1" applyAlignment="1">
      <alignment horizontal="right"/>
    </xf>
    <xf numFmtId="0" fontId="44" fillId="0" borderId="0" xfId="14" applyFont="1"/>
    <xf numFmtId="43" fontId="36" fillId="0" borderId="0" xfId="3" applyNumberFormat="1" applyFont="1" applyFill="1"/>
    <xf numFmtId="10" fontId="36" fillId="0" borderId="0" xfId="3" applyNumberFormat="1" applyFont="1" applyFill="1"/>
    <xf numFmtId="0" fontId="46" fillId="0" borderId="0" xfId="14" applyFont="1"/>
    <xf numFmtId="0" fontId="36" fillId="0" borderId="0" xfId="14" applyFont="1" applyAlignment="1">
      <alignment vertical="center" wrapText="1"/>
    </xf>
    <xf numFmtId="170" fontId="38" fillId="0" borderId="12" xfId="0" applyNumberFormat="1" applyFont="1" applyBorder="1" applyAlignment="1">
      <alignment horizontal="center"/>
    </xf>
    <xf numFmtId="0" fontId="35" fillId="5" borderId="7" xfId="14" applyFont="1" applyFill="1" applyBorder="1" applyAlignment="1">
      <alignment horizontal="center" vertical="center"/>
    </xf>
    <xf numFmtId="2" fontId="38" fillId="0" borderId="12" xfId="5" applyNumberFormat="1" applyFont="1" applyBorder="1" applyAlignment="1">
      <alignment horizontal="center"/>
    </xf>
    <xf numFmtId="170" fontId="38" fillId="0" borderId="0" xfId="5" applyNumberFormat="1" applyFont="1" applyAlignment="1">
      <alignment horizontal="center"/>
    </xf>
    <xf numFmtId="170" fontId="38" fillId="0" borderId="7" xfId="5" applyNumberFormat="1" applyFont="1" applyBorder="1" applyAlignment="1">
      <alignment horizontal="center" vertical="center"/>
    </xf>
    <xf numFmtId="170" fontId="38" fillId="0" borderId="13" xfId="5" applyNumberFormat="1" applyFont="1" applyBorder="1" applyAlignment="1">
      <alignment horizontal="center"/>
    </xf>
    <xf numFmtId="170" fontId="38" fillId="0" borderId="13" xfId="5" applyNumberFormat="1" applyFont="1" applyBorder="1" applyAlignment="1">
      <alignment horizontal="center" vertical="center" wrapText="1"/>
    </xf>
    <xf numFmtId="170" fontId="38" fillId="0" borderId="3" xfId="5" applyNumberFormat="1" applyFont="1" applyBorder="1" applyAlignment="1">
      <alignment horizontal="center" vertical="center" wrapText="1"/>
    </xf>
    <xf numFmtId="170" fontId="38" fillId="0" borderId="12" xfId="5" applyNumberFormat="1" applyFont="1" applyBorder="1" applyAlignment="1">
      <alignment horizontal="center"/>
    </xf>
    <xf numFmtId="170" fontId="38" fillId="0" borderId="12" xfId="5" applyNumberFormat="1" applyFont="1" applyFill="1" applyBorder="1" applyAlignment="1">
      <alignment horizontal="center"/>
    </xf>
    <xf numFmtId="170" fontId="37" fillId="0" borderId="13" xfId="5" applyNumberFormat="1" applyFont="1" applyBorder="1" applyAlignment="1">
      <alignment horizontal="center" vertical="center"/>
    </xf>
    <xf numFmtId="170" fontId="38" fillId="0" borderId="13" xfId="5" applyNumberFormat="1" applyFont="1" applyBorder="1" applyAlignment="1">
      <alignment horizontal="center" vertical="center"/>
    </xf>
    <xf numFmtId="170" fontId="38" fillId="2" borderId="13" xfId="5" applyNumberFormat="1" applyFont="1" applyFill="1" applyBorder="1" applyAlignment="1">
      <alignment horizontal="center" vertical="center"/>
    </xf>
    <xf numFmtId="170" fontId="37" fillId="0" borderId="0" xfId="5" applyNumberFormat="1" applyFont="1" applyAlignment="1">
      <alignment horizontal="center" vertical="center"/>
    </xf>
    <xf numFmtId="2" fontId="38" fillId="0" borderId="13" xfId="0" applyNumberFormat="1" applyFont="1" applyBorder="1" applyAlignment="1">
      <alignment horizontal="center" vertical="center" wrapText="1"/>
    </xf>
    <xf numFmtId="2" fontId="38" fillId="0" borderId="3" xfId="0" applyNumberFormat="1" applyFont="1" applyBorder="1" applyAlignment="1">
      <alignment horizontal="center" vertical="center" wrapText="1"/>
    </xf>
    <xf numFmtId="2" fontId="38" fillId="0" borderId="12" xfId="58" applyNumberFormat="1" applyFont="1" applyBorder="1" applyAlignment="1">
      <alignment horizontal="center" vertical="center"/>
    </xf>
    <xf numFmtId="170" fontId="38" fillId="0" borderId="13" xfId="0" applyNumberFormat="1" applyFont="1" applyBorder="1" applyAlignment="1">
      <alignment horizontal="center" vertical="center" wrapText="1"/>
    </xf>
    <xf numFmtId="170" fontId="38" fillId="0" borderId="3" xfId="0" applyNumberFormat="1" applyFont="1" applyBorder="1" applyAlignment="1">
      <alignment horizontal="center" vertical="center" wrapText="1"/>
    </xf>
    <xf numFmtId="170" fontId="38" fillId="2" borderId="12" xfId="0" applyNumberFormat="1" applyFont="1" applyFill="1" applyBorder="1" applyAlignment="1">
      <alignment horizontal="center"/>
    </xf>
    <xf numFmtId="173" fontId="38" fillId="0" borderId="0" xfId="0" applyNumberFormat="1" applyFont="1"/>
    <xf numFmtId="173" fontId="38" fillId="0" borderId="7" xfId="0" applyNumberFormat="1" applyFont="1" applyBorder="1" applyAlignment="1">
      <alignment horizontal="right" vertical="center"/>
    </xf>
    <xf numFmtId="173" fontId="38" fillId="0" borderId="13" xfId="0" applyNumberFormat="1" applyFont="1" applyBorder="1" applyAlignment="1">
      <alignment horizontal="center" vertical="center" wrapText="1"/>
    </xf>
    <xf numFmtId="173" fontId="38" fillId="0" borderId="3" xfId="0" applyNumberFormat="1" applyFont="1" applyBorder="1" applyAlignment="1">
      <alignment horizontal="center" vertical="center" wrapText="1"/>
    </xf>
    <xf numFmtId="173" fontId="38" fillId="0" borderId="12" xfId="0" applyNumberFormat="1" applyFont="1" applyBorder="1" applyAlignment="1">
      <alignment horizontal="right" indent="1"/>
    </xf>
    <xf numFmtId="173" fontId="37" fillId="0" borderId="0" xfId="5" applyNumberFormat="1" applyFont="1" applyAlignment="1">
      <alignment vertical="center"/>
    </xf>
    <xf numFmtId="173" fontId="38" fillId="0" borderId="0" xfId="0" applyNumberFormat="1" applyFont="1" applyAlignment="1">
      <alignment horizontal="center"/>
    </xf>
    <xf numFmtId="170" fontId="38" fillId="0" borderId="0" xfId="0" applyNumberFormat="1" applyFont="1" applyAlignment="1">
      <alignment horizontal="center"/>
    </xf>
    <xf numFmtId="170" fontId="38" fillId="0" borderId="7" xfId="0" applyNumberFormat="1" applyFont="1" applyBorder="1" applyAlignment="1">
      <alignment horizontal="center" vertical="center"/>
    </xf>
    <xf numFmtId="2" fontId="38" fillId="0" borderId="13" xfId="0" applyNumberFormat="1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170" fontId="38" fillId="0" borderId="13" xfId="0" applyNumberFormat="1" applyFont="1" applyBorder="1" applyAlignment="1">
      <alignment horizontal="center"/>
    </xf>
    <xf numFmtId="173" fontId="38" fillId="0" borderId="12" xfId="0" applyNumberFormat="1" applyFont="1" applyBorder="1" applyAlignment="1">
      <alignment horizontal="center"/>
    </xf>
    <xf numFmtId="2" fontId="37" fillId="0" borderId="13" xfId="0" applyNumberFormat="1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170" fontId="37" fillId="0" borderId="13" xfId="0" applyNumberFormat="1" applyFont="1" applyBorder="1" applyAlignment="1">
      <alignment horizontal="center" vertical="center"/>
    </xf>
    <xf numFmtId="173" fontId="37" fillId="0" borderId="13" xfId="0" applyNumberFormat="1" applyFont="1" applyBorder="1" applyAlignment="1">
      <alignment horizontal="center" vertical="center"/>
    </xf>
    <xf numFmtId="2" fontId="38" fillId="0" borderId="13" xfId="0" applyNumberFormat="1" applyFont="1" applyBorder="1" applyAlignment="1">
      <alignment horizontal="center" vertical="center"/>
    </xf>
    <xf numFmtId="170" fontId="38" fillId="0" borderId="13" xfId="0" applyNumberFormat="1" applyFont="1" applyBorder="1" applyAlignment="1">
      <alignment horizontal="center" vertical="center"/>
    </xf>
    <xf numFmtId="173" fontId="38" fillId="0" borderId="13" xfId="0" applyNumberFormat="1" applyFont="1" applyBorder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2" fontId="38" fillId="2" borderId="13" xfId="0" applyNumberFormat="1" applyFont="1" applyFill="1" applyBorder="1" applyAlignment="1">
      <alignment horizontal="center" vertical="center"/>
    </xf>
    <xf numFmtId="4" fontId="38" fillId="2" borderId="13" xfId="0" applyNumberFormat="1" applyFont="1" applyFill="1" applyBorder="1" applyAlignment="1">
      <alignment horizontal="center" vertical="center"/>
    </xf>
    <xf numFmtId="170" fontId="38" fillId="2" borderId="13" xfId="0" applyNumberFormat="1" applyFont="1" applyFill="1" applyBorder="1" applyAlignment="1">
      <alignment horizontal="center" vertical="center"/>
    </xf>
    <xf numFmtId="173" fontId="38" fillId="2" borderId="13" xfId="0" applyNumberFormat="1" applyFont="1" applyFill="1" applyBorder="1" applyAlignment="1">
      <alignment horizontal="center" vertical="center"/>
    </xf>
    <xf numFmtId="2" fontId="37" fillId="0" borderId="0" xfId="0" applyNumberFormat="1" applyFont="1" applyAlignment="1">
      <alignment horizontal="center" vertical="center"/>
    </xf>
    <xf numFmtId="170" fontId="37" fillId="0" borderId="0" xfId="0" applyNumberFormat="1" applyFont="1" applyAlignment="1">
      <alignment horizontal="center" vertical="center"/>
    </xf>
    <xf numFmtId="173" fontId="37" fillId="0" borderId="0" xfId="0" applyNumberFormat="1" applyFont="1" applyAlignment="1">
      <alignment horizontal="center" vertical="center"/>
    </xf>
    <xf numFmtId="174" fontId="38" fillId="0" borderId="8" xfId="0" applyNumberFormat="1" applyFont="1" applyBorder="1" applyAlignment="1">
      <alignment horizontal="center" vertical="center"/>
    </xf>
    <xf numFmtId="173" fontId="38" fillId="0" borderId="13" xfId="0" applyNumberFormat="1" applyFont="1" applyBorder="1" applyAlignment="1">
      <alignment horizontal="right" vertical="center"/>
    </xf>
    <xf numFmtId="167" fontId="35" fillId="0" borderId="0" xfId="14" applyNumberFormat="1" applyFont="1" applyAlignment="1">
      <alignment vertical="center"/>
    </xf>
    <xf numFmtId="175" fontId="35" fillId="5" borderId="2" xfId="14" applyNumberFormat="1" applyFont="1" applyFill="1" applyBorder="1" applyAlignment="1">
      <alignment horizontal="center" vertical="center"/>
    </xf>
    <xf numFmtId="0" fontId="36" fillId="4" borderId="2" xfId="14" applyFont="1" applyFill="1" applyBorder="1" applyAlignment="1">
      <alignment horizontal="center" vertical="center"/>
    </xf>
    <xf numFmtId="2" fontId="38" fillId="0" borderId="12" xfId="18" applyNumberFormat="1" applyFont="1" applyBorder="1" applyAlignment="1">
      <alignment horizontal="center"/>
    </xf>
    <xf numFmtId="10" fontId="38" fillId="0" borderId="12" xfId="18" applyNumberFormat="1" applyFont="1" applyBorder="1" applyAlignment="1">
      <alignment horizontal="center"/>
    </xf>
    <xf numFmtId="0" fontId="43" fillId="0" borderId="19" xfId="80" applyFont="1" applyBorder="1"/>
    <xf numFmtId="0" fontId="53" fillId="0" borderId="19" xfId="80" applyFont="1" applyBorder="1"/>
    <xf numFmtId="0" fontId="53" fillId="7" borderId="19" xfId="80" applyFont="1" applyFill="1" applyBorder="1"/>
    <xf numFmtId="0" fontId="45" fillId="0" borderId="0" xfId="85" applyFont="1" applyAlignment="1">
      <alignment vertical="center"/>
    </xf>
    <xf numFmtId="0" fontId="45" fillId="0" borderId="34" xfId="85" applyFont="1" applyBorder="1" applyAlignment="1">
      <alignment horizontal="left" vertical="center"/>
    </xf>
    <xf numFmtId="0" fontId="61" fillId="4" borderId="42" xfId="85" applyFont="1" applyFill="1" applyBorder="1" applyAlignment="1">
      <alignment horizontal="center" vertical="center"/>
    </xf>
    <xf numFmtId="0" fontId="45" fillId="0" borderId="44" xfId="85" applyFont="1" applyBorder="1" applyAlignment="1">
      <alignment horizontal="center" vertical="center"/>
    </xf>
    <xf numFmtId="0" fontId="45" fillId="0" borderId="49" xfId="85" applyFont="1" applyBorder="1" applyAlignment="1">
      <alignment horizontal="center" vertical="center"/>
    </xf>
    <xf numFmtId="0" fontId="61" fillId="4" borderId="28" xfId="85" applyFont="1" applyFill="1" applyBorder="1" applyAlignment="1">
      <alignment horizontal="center" vertical="center"/>
    </xf>
    <xf numFmtId="0" fontId="45" fillId="0" borderId="15" xfId="85" applyFont="1" applyBorder="1" applyAlignment="1">
      <alignment horizontal="center" vertical="center"/>
    </xf>
    <xf numFmtId="0" fontId="61" fillId="4" borderId="52" xfId="85" applyFont="1" applyFill="1" applyBorder="1" applyAlignment="1">
      <alignment horizontal="center" vertical="center"/>
    </xf>
    <xf numFmtId="0" fontId="45" fillId="0" borderId="34" xfId="85" applyFont="1" applyBorder="1" applyAlignment="1">
      <alignment horizontal="center" vertical="center"/>
    </xf>
    <xf numFmtId="0" fontId="61" fillId="4" borderId="31" xfId="85" applyFont="1" applyFill="1" applyBorder="1" applyAlignment="1">
      <alignment horizontal="center" vertical="center"/>
    </xf>
    <xf numFmtId="0" fontId="61" fillId="4" borderId="4" xfId="85" applyFont="1" applyFill="1" applyBorder="1" applyAlignment="1">
      <alignment horizontal="center" vertical="center"/>
    </xf>
    <xf numFmtId="0" fontId="45" fillId="0" borderId="4" xfId="85" applyFont="1" applyBorder="1" applyAlignment="1">
      <alignment vertical="center"/>
    </xf>
    <xf numFmtId="0" fontId="45" fillId="0" borderId="5" xfId="85" applyFont="1" applyBorder="1" applyAlignment="1">
      <alignment vertical="center"/>
    </xf>
    <xf numFmtId="0" fontId="45" fillId="0" borderId="0" xfId="85" applyFont="1" applyAlignment="1">
      <alignment horizontal="left" vertical="center"/>
    </xf>
    <xf numFmtId="0" fontId="61" fillId="10" borderId="56" xfId="85" applyFont="1" applyFill="1" applyBorder="1" applyAlignment="1">
      <alignment horizontal="center" vertical="center"/>
    </xf>
    <xf numFmtId="0" fontId="61" fillId="4" borderId="6" xfId="85" applyFont="1" applyFill="1" applyBorder="1" applyAlignment="1">
      <alignment horizontal="center" vertical="center"/>
    </xf>
    <xf numFmtId="10" fontId="61" fillId="4" borderId="2" xfId="87" applyNumberFormat="1" applyFont="1" applyFill="1" applyBorder="1" applyAlignment="1" applyProtection="1">
      <alignment horizontal="center" vertical="center"/>
    </xf>
    <xf numFmtId="0" fontId="61" fillId="10" borderId="2" xfId="87" applyNumberFormat="1" applyFont="1" applyFill="1" applyBorder="1" applyAlignment="1" applyProtection="1">
      <alignment horizontal="center" vertical="center"/>
    </xf>
    <xf numFmtId="0" fontId="45" fillId="0" borderId="34" xfId="85" applyFont="1" applyBorder="1" applyAlignment="1">
      <alignment vertical="center"/>
    </xf>
    <xf numFmtId="0" fontId="63" fillId="10" borderId="57" xfId="86" applyFont="1" applyFill="1" applyBorder="1" applyAlignment="1">
      <alignment horizontal="center" vertical="center"/>
    </xf>
    <xf numFmtId="0" fontId="61" fillId="10" borderId="58" xfId="86" applyFont="1" applyFill="1" applyBorder="1" applyAlignment="1">
      <alignment horizontal="center" vertical="center"/>
    </xf>
    <xf numFmtId="49" fontId="61" fillId="4" borderId="52" xfId="85" applyNumberFormat="1" applyFont="1" applyFill="1" applyBorder="1" applyAlignment="1">
      <alignment horizontal="center" vertical="center"/>
    </xf>
    <xf numFmtId="10" fontId="63" fillId="4" borderId="48" xfId="86" applyNumberFormat="1" applyFont="1" applyFill="1" applyBorder="1" applyAlignment="1">
      <alignment horizontal="center" vertical="center"/>
    </xf>
    <xf numFmtId="4" fontId="61" fillId="0" borderId="0" xfId="85" applyNumberFormat="1" applyFont="1" applyAlignment="1">
      <alignment vertical="center"/>
    </xf>
    <xf numFmtId="0" fontId="61" fillId="0" borderId="0" xfId="85" applyFont="1" applyAlignment="1">
      <alignment vertical="center"/>
    </xf>
    <xf numFmtId="0" fontId="65" fillId="0" borderId="62" xfId="86" applyFont="1" applyBorder="1" applyAlignment="1">
      <alignment horizontal="center" vertical="center" wrapText="1"/>
    </xf>
    <xf numFmtId="0" fontId="45" fillId="0" borderId="62" xfId="86" applyFont="1" applyBorder="1" applyAlignment="1">
      <alignment horizontal="center" vertical="center" wrapText="1"/>
    </xf>
    <xf numFmtId="4" fontId="45" fillId="0" borderId="0" xfId="85" applyNumberFormat="1" applyFont="1" applyAlignment="1">
      <alignment vertical="center"/>
    </xf>
    <xf numFmtId="0" fontId="61" fillId="4" borderId="62" xfId="86" applyFont="1" applyFill="1" applyBorder="1" applyAlignment="1">
      <alignment horizontal="center" vertical="center" wrapText="1"/>
    </xf>
    <xf numFmtId="0" fontId="61" fillId="4" borderId="62" xfId="85" applyFont="1" applyFill="1" applyBorder="1" applyAlignment="1">
      <alignment horizontal="center" vertical="center"/>
    </xf>
    <xf numFmtId="0" fontId="45" fillId="0" borderId="62" xfId="85" applyFont="1" applyBorder="1" applyAlignment="1">
      <alignment horizontal="center" vertical="center"/>
    </xf>
    <xf numFmtId="2" fontId="68" fillId="10" borderId="34" xfId="86" applyNumberFormat="1" applyFont="1" applyFill="1" applyBorder="1" applyAlignment="1">
      <alignment horizontal="center" vertical="center" wrapText="1"/>
    </xf>
    <xf numFmtId="0" fontId="60" fillId="0" borderId="9" xfId="85" applyFont="1" applyBorder="1" applyAlignment="1">
      <alignment horizontal="left" vertical="top"/>
    </xf>
    <xf numFmtId="0" fontId="60" fillId="0" borderId="10" xfId="85" applyFont="1" applyBorder="1" applyAlignment="1">
      <alignment horizontal="left" vertical="top"/>
    </xf>
    <xf numFmtId="0" fontId="60" fillId="0" borderId="11" xfId="85" applyFont="1" applyBorder="1" applyAlignment="1">
      <alignment horizontal="left" vertical="top"/>
    </xf>
    <xf numFmtId="0" fontId="60" fillId="0" borderId="6" xfId="85" applyFont="1" applyBorder="1" applyAlignment="1">
      <alignment horizontal="center" vertical="top"/>
    </xf>
    <xf numFmtId="0" fontId="60" fillId="0" borderId="7" xfId="85" applyFont="1" applyBorder="1" applyAlignment="1">
      <alignment horizontal="left" vertical="top"/>
    </xf>
    <xf numFmtId="0" fontId="60" fillId="0" borderId="8" xfId="85" applyFont="1" applyBorder="1" applyAlignment="1">
      <alignment horizontal="left" vertical="top"/>
    </xf>
    <xf numFmtId="0" fontId="45" fillId="0" borderId="6" xfId="85" applyFont="1" applyBorder="1" applyAlignment="1">
      <alignment horizontal="center" vertical="center"/>
    </xf>
    <xf numFmtId="0" fontId="45" fillId="0" borderId="7" xfId="85" applyFont="1" applyBorder="1" applyAlignment="1">
      <alignment vertical="center"/>
    </xf>
    <xf numFmtId="0" fontId="45" fillId="0" borderId="8" xfId="85" applyFont="1" applyBorder="1" applyAlignment="1">
      <alignment vertical="center"/>
    </xf>
    <xf numFmtId="0" fontId="45" fillId="0" borderId="0" xfId="85" applyFont="1" applyAlignment="1">
      <alignment horizontal="center" vertical="center"/>
    </xf>
    <xf numFmtId="0" fontId="61" fillId="10" borderId="67" xfId="86" applyFont="1" applyFill="1" applyBorder="1" applyAlignment="1">
      <alignment horizontal="center" vertical="center"/>
    </xf>
    <xf numFmtId="10" fontId="61" fillId="4" borderId="68" xfId="85" applyNumberFormat="1" applyFont="1" applyFill="1" applyBorder="1" applyAlignment="1">
      <alignment horizontal="center" vertical="center"/>
    </xf>
    <xf numFmtId="10" fontId="61" fillId="4" borderId="30" xfId="85" applyNumberFormat="1" applyFont="1" applyFill="1" applyBorder="1" applyAlignment="1">
      <alignment horizontal="center" vertical="center"/>
    </xf>
    <xf numFmtId="10" fontId="61" fillId="4" borderId="61" xfId="85" applyNumberFormat="1" applyFont="1" applyFill="1" applyBorder="1" applyAlignment="1">
      <alignment horizontal="center" vertical="center"/>
    </xf>
    <xf numFmtId="10" fontId="61" fillId="4" borderId="38" xfId="87" applyNumberFormat="1" applyFont="1" applyFill="1" applyBorder="1" applyAlignment="1" applyProtection="1">
      <alignment horizontal="center" vertical="center"/>
    </xf>
    <xf numFmtId="10" fontId="61" fillId="4" borderId="63" xfId="85" applyNumberFormat="1" applyFont="1" applyFill="1" applyBorder="1" applyAlignment="1">
      <alignment horizontal="center" vertical="center"/>
    </xf>
    <xf numFmtId="10" fontId="61" fillId="4" borderId="63" xfId="87" applyNumberFormat="1" applyFont="1" applyFill="1" applyBorder="1" applyAlignment="1" applyProtection="1">
      <alignment horizontal="center" vertical="center"/>
    </xf>
    <xf numFmtId="0" fontId="61" fillId="10" borderId="38" xfId="86" applyFont="1" applyFill="1" applyBorder="1" applyAlignment="1">
      <alignment horizontal="center" vertical="center"/>
    </xf>
    <xf numFmtId="0" fontId="60" fillId="0" borderId="3" xfId="85" applyFont="1" applyBorder="1" applyAlignment="1">
      <alignment horizontal="left" vertical="top"/>
    </xf>
    <xf numFmtId="0" fontId="60" fillId="0" borderId="16" xfId="85" applyFont="1" applyBorder="1" applyAlignment="1">
      <alignment horizontal="left" vertical="top"/>
    </xf>
    <xf numFmtId="0" fontId="45" fillId="0" borderId="16" xfId="85" applyFont="1" applyBorder="1" applyAlignment="1">
      <alignment vertical="center"/>
    </xf>
    <xf numFmtId="173" fontId="38" fillId="0" borderId="3" xfId="0" applyNumberFormat="1" applyFont="1" applyBorder="1"/>
    <xf numFmtId="0" fontId="53" fillId="0" borderId="0" xfId="80" applyFont="1"/>
    <xf numFmtId="0" fontId="61" fillId="10" borderId="15" xfId="85" applyFont="1" applyFill="1" applyBorder="1" applyAlignment="1">
      <alignment horizontal="center" vertical="center"/>
    </xf>
    <xf numFmtId="49" fontId="36" fillId="0" borderId="6" xfId="14" applyNumberFormat="1" applyFont="1" applyBorder="1" applyAlignment="1">
      <alignment horizontal="center" vertical="center"/>
    </xf>
    <xf numFmtId="17" fontId="36" fillId="0" borderId="8" xfId="14" applyNumberFormat="1" applyFont="1" applyBorder="1" applyAlignment="1">
      <alignment horizontal="center" vertical="center"/>
    </xf>
    <xf numFmtId="49" fontId="36" fillId="0" borderId="4" xfId="14" applyNumberFormat="1" applyFont="1" applyBorder="1" applyAlignment="1">
      <alignment horizontal="center" vertical="center"/>
    </xf>
    <xf numFmtId="0" fontId="36" fillId="0" borderId="0" xfId="14" applyFont="1" applyAlignment="1">
      <alignment horizontal="justify" vertical="center" wrapText="1"/>
    </xf>
    <xf numFmtId="0" fontId="35" fillId="0" borderId="0" xfId="14" applyFont="1" applyAlignment="1">
      <alignment horizontal="center" vertical="center"/>
    </xf>
    <xf numFmtId="0" fontId="37" fillId="0" borderId="15" xfId="0" applyFont="1" applyBorder="1" applyAlignment="1">
      <alignment horizontal="left"/>
    </xf>
    <xf numFmtId="174" fontId="38" fillId="0" borderId="14" xfId="0" applyNumberFormat="1" applyFont="1" applyBorder="1" applyAlignment="1">
      <alignment horizontal="left"/>
    </xf>
    <xf numFmtId="0" fontId="38" fillId="0" borderId="15" xfId="0" applyFont="1" applyBorder="1" applyAlignment="1">
      <alignment horizontal="center" vertical="center" wrapText="1"/>
    </xf>
    <xf numFmtId="173" fontId="38" fillId="0" borderId="14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8" fillId="0" borderId="5" xfId="0" applyFont="1" applyBorder="1" applyAlignment="1">
      <alignment horizontal="center"/>
    </xf>
    <xf numFmtId="0" fontId="38" fillId="0" borderId="9" xfId="0" applyFont="1" applyBorder="1"/>
    <xf numFmtId="0" fontId="56" fillId="0" borderId="0" xfId="80" applyFont="1"/>
    <xf numFmtId="0" fontId="56" fillId="0" borderId="0" xfId="80" applyFont="1" applyAlignment="1">
      <alignment vertical="center"/>
    </xf>
    <xf numFmtId="173" fontId="38" fillId="0" borderId="6" xfId="0" applyNumberFormat="1" applyFont="1" applyBorder="1" applyAlignment="1">
      <alignment horizontal="center"/>
    </xf>
    <xf numFmtId="10" fontId="45" fillId="0" borderId="63" xfId="87" applyNumberFormat="1" applyFont="1" applyFill="1" applyBorder="1" applyAlignment="1" applyProtection="1">
      <alignment horizontal="center" vertical="center"/>
    </xf>
    <xf numFmtId="10" fontId="66" fillId="0" borderId="48" xfId="87" applyNumberFormat="1" applyFont="1" applyFill="1" applyBorder="1" applyAlignment="1" applyProtection="1">
      <alignment horizontal="center" vertical="center"/>
    </xf>
    <xf numFmtId="176" fontId="38" fillId="0" borderId="0" xfId="3" applyNumberFormat="1" applyFont="1" applyAlignment="1">
      <alignment horizontal="center"/>
    </xf>
    <xf numFmtId="0" fontId="37" fillId="0" borderId="7" xfId="0" applyFont="1" applyBorder="1" applyAlignment="1">
      <alignment horizontal="center" vertical="center" wrapText="1"/>
    </xf>
    <xf numFmtId="173" fontId="38" fillId="0" borderId="4" xfId="0" applyNumberFormat="1" applyFont="1" applyBorder="1" applyAlignment="1">
      <alignment horizontal="center"/>
    </xf>
    <xf numFmtId="173" fontId="38" fillId="0" borderId="9" xfId="0" applyNumberFormat="1" applyFont="1" applyBorder="1" applyAlignment="1">
      <alignment horizontal="center"/>
    </xf>
    <xf numFmtId="10" fontId="38" fillId="2" borderId="7" xfId="3" applyNumberFormat="1" applyFont="1" applyFill="1" applyBorder="1" applyAlignment="1">
      <alignment horizontal="center"/>
    </xf>
    <xf numFmtId="0" fontId="38" fillId="2" borderId="13" xfId="0" applyFont="1" applyFill="1" applyBorder="1" applyAlignment="1">
      <alignment horizontal="center" vertical="center"/>
    </xf>
    <xf numFmtId="0" fontId="38" fillId="0" borderId="11" xfId="0" applyFont="1" applyBorder="1" applyAlignment="1">
      <alignment horizontal="center" vertical="center" wrapText="1"/>
    </xf>
    <xf numFmtId="0" fontId="38" fillId="0" borderId="5" xfId="58" applyFont="1" applyBorder="1" applyAlignment="1">
      <alignment horizontal="center"/>
    </xf>
    <xf numFmtId="0" fontId="38" fillId="0" borderId="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/>
    </xf>
    <xf numFmtId="0" fontId="38" fillId="0" borderId="12" xfId="0" applyFont="1" applyBorder="1" applyAlignment="1">
      <alignment horizontal="center" wrapText="1"/>
    </xf>
    <xf numFmtId="0" fontId="37" fillId="0" borderId="6" xfId="0" applyFont="1" applyBorder="1" applyAlignment="1">
      <alignment horizontal="left" vertical="center" indent="1"/>
    </xf>
    <xf numFmtId="4" fontId="38" fillId="0" borderId="7" xfId="0" applyNumberFormat="1" applyFont="1" applyBorder="1" applyAlignment="1">
      <alignment horizontal="center" vertical="center"/>
    </xf>
    <xf numFmtId="173" fontId="38" fillId="0" borderId="7" xfId="0" applyNumberFormat="1" applyFont="1" applyBorder="1" applyAlignment="1">
      <alignment horizontal="center" vertical="center"/>
    </xf>
    <xf numFmtId="2" fontId="38" fillId="0" borderId="3" xfId="0" applyNumberFormat="1" applyFont="1" applyBorder="1" applyAlignment="1">
      <alignment horizontal="center"/>
    </xf>
    <xf numFmtId="170" fontId="38" fillId="0" borderId="3" xfId="0" applyNumberFormat="1" applyFont="1" applyBorder="1" applyAlignment="1">
      <alignment horizontal="center"/>
    </xf>
    <xf numFmtId="170" fontId="38" fillId="0" borderId="3" xfId="5" applyNumberFormat="1" applyFont="1" applyBorder="1" applyAlignment="1">
      <alignment horizontal="center"/>
    </xf>
    <xf numFmtId="173" fontId="38" fillId="0" borderId="3" xfId="0" applyNumberFormat="1" applyFont="1" applyBorder="1" applyAlignment="1">
      <alignment horizontal="center"/>
    </xf>
    <xf numFmtId="0" fontId="38" fillId="0" borderId="0" xfId="0" applyFont="1" applyAlignment="1">
      <alignment horizontal="left" wrapText="1" indent="1"/>
    </xf>
    <xf numFmtId="0" fontId="38" fillId="0" borderId="0" xfId="0" applyFont="1" applyAlignment="1">
      <alignment wrapText="1"/>
    </xf>
    <xf numFmtId="0" fontId="38" fillId="0" borderId="6" xfId="0" applyFont="1" applyBorder="1"/>
    <xf numFmtId="0" fontId="38" fillId="0" borderId="7" xfId="0" applyFont="1" applyBorder="1" applyAlignment="1">
      <alignment horizontal="left" wrapText="1" indent="1"/>
    </xf>
    <xf numFmtId="0" fontId="38" fillId="0" borderId="16" xfId="0" applyFont="1" applyBorder="1" applyAlignment="1">
      <alignment horizontal="center"/>
    </xf>
    <xf numFmtId="2" fontId="38" fillId="0" borderId="16" xfId="0" applyNumberFormat="1" applyFont="1" applyBorder="1" applyAlignment="1">
      <alignment horizontal="center"/>
    </xf>
    <xf numFmtId="10" fontId="38" fillId="0" borderId="16" xfId="0" applyNumberFormat="1" applyFont="1" applyBorder="1" applyAlignment="1">
      <alignment horizontal="center"/>
    </xf>
    <xf numFmtId="170" fontId="38" fillId="0" borderId="16" xfId="0" applyNumberFormat="1" applyFont="1" applyBorder="1" applyAlignment="1">
      <alignment horizontal="center"/>
    </xf>
    <xf numFmtId="170" fontId="38" fillId="0" borderId="16" xfId="5" applyNumberFormat="1" applyFont="1" applyBorder="1" applyAlignment="1">
      <alignment horizontal="center"/>
    </xf>
    <xf numFmtId="173" fontId="38" fillId="0" borderId="16" xfId="0" applyNumberFormat="1" applyFont="1" applyBorder="1" applyAlignment="1">
      <alignment horizontal="center"/>
    </xf>
    <xf numFmtId="173" fontId="38" fillId="0" borderId="16" xfId="0" applyNumberFormat="1" applyFont="1" applyBorder="1" applyAlignment="1">
      <alignment horizontal="right" indent="1"/>
    </xf>
    <xf numFmtId="2" fontId="38" fillId="7" borderId="2" xfId="0" applyNumberFormat="1" applyFont="1" applyFill="1" applyBorder="1" applyAlignment="1">
      <alignment horizontal="center" vertical="center" wrapText="1"/>
    </xf>
    <xf numFmtId="0" fontId="38" fillId="7" borderId="2" xfId="0" applyFont="1" applyFill="1" applyBorder="1" applyAlignment="1">
      <alignment horizontal="center" vertical="center" wrapText="1"/>
    </xf>
    <xf numFmtId="170" fontId="38" fillId="7" borderId="2" xfId="0" applyNumberFormat="1" applyFont="1" applyFill="1" applyBorder="1" applyAlignment="1">
      <alignment horizontal="center" vertical="center" wrapText="1"/>
    </xf>
    <xf numFmtId="170" fontId="38" fillId="7" borderId="2" xfId="5" applyNumberFormat="1" applyFont="1" applyFill="1" applyBorder="1" applyAlignment="1">
      <alignment horizontal="center" vertical="center" wrapText="1"/>
    </xf>
    <xf numFmtId="173" fontId="38" fillId="7" borderId="2" xfId="0" applyNumberFormat="1" applyFont="1" applyFill="1" applyBorder="1" applyAlignment="1">
      <alignment horizontal="center" vertical="center" wrapText="1"/>
    </xf>
    <xf numFmtId="0" fontId="38" fillId="7" borderId="14" xfId="0" applyFont="1" applyFill="1" applyBorder="1" applyAlignment="1">
      <alignment horizontal="center" vertical="center" wrapText="1"/>
    </xf>
    <xf numFmtId="0" fontId="38" fillId="7" borderId="3" xfId="0" applyFont="1" applyFill="1" applyBorder="1" applyAlignment="1">
      <alignment horizontal="center" vertical="center" wrapText="1"/>
    </xf>
    <xf numFmtId="2" fontId="38" fillId="7" borderId="3" xfId="0" applyNumberFormat="1" applyFont="1" applyFill="1" applyBorder="1" applyAlignment="1">
      <alignment horizontal="center" vertical="center" wrapText="1"/>
    </xf>
    <xf numFmtId="170" fontId="38" fillId="7" borderId="3" xfId="0" applyNumberFormat="1" applyFont="1" applyFill="1" applyBorder="1" applyAlignment="1">
      <alignment horizontal="center" vertical="center" wrapText="1"/>
    </xf>
    <xf numFmtId="170" fontId="38" fillId="7" borderId="3" xfId="5" applyNumberFormat="1" applyFont="1" applyFill="1" applyBorder="1" applyAlignment="1">
      <alignment horizontal="center" vertical="center" wrapText="1"/>
    </xf>
    <xf numFmtId="173" fontId="38" fillId="7" borderId="3" xfId="0" applyNumberFormat="1" applyFont="1" applyFill="1" applyBorder="1" applyAlignment="1">
      <alignment horizontal="center" vertical="center" wrapText="1"/>
    </xf>
    <xf numFmtId="0" fontId="38" fillId="7" borderId="11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" fillId="0" borderId="0" xfId="96"/>
    <xf numFmtId="10" fontId="37" fillId="0" borderId="70" xfId="97" applyNumberFormat="1" applyFont="1" applyFill="1" applyBorder="1" applyAlignment="1">
      <alignment horizontal="center" vertical="center"/>
    </xf>
    <xf numFmtId="0" fontId="51" fillId="0" borderId="19" xfId="96" applyFont="1" applyBorder="1"/>
    <xf numFmtId="8" fontId="51" fillId="0" borderId="19" xfId="96" applyNumberFormat="1" applyFont="1" applyBorder="1"/>
    <xf numFmtId="0" fontId="52" fillId="0" borderId="0" xfId="96" applyFont="1" applyAlignment="1">
      <alignment horizontal="right"/>
    </xf>
    <xf numFmtId="8" fontId="52" fillId="0" borderId="0" xfId="96" applyNumberFormat="1" applyFont="1" applyAlignment="1">
      <alignment horizontal="center"/>
    </xf>
    <xf numFmtId="0" fontId="53" fillId="0" borderId="19" xfId="80" applyFont="1" applyBorder="1" applyAlignment="1">
      <alignment horizontal="center"/>
    </xf>
    <xf numFmtId="166" fontId="53" fillId="0" borderId="19" xfId="82" applyNumberFormat="1" applyFont="1" applyBorder="1"/>
    <xf numFmtId="8" fontId="51" fillId="3" borderId="19" xfId="96" applyNumberFormat="1" applyFont="1" applyFill="1" applyBorder="1"/>
    <xf numFmtId="9" fontId="53" fillId="0" borderId="19" xfId="82" applyNumberFormat="1" applyFont="1" applyBorder="1"/>
    <xf numFmtId="166" fontId="43" fillId="0" borderId="19" xfId="82" applyNumberFormat="1" applyFont="1" applyBorder="1"/>
    <xf numFmtId="172" fontId="53" fillId="0" borderId="19" xfId="82" applyNumberFormat="1" applyFont="1" applyBorder="1"/>
    <xf numFmtId="10" fontId="2" fillId="0" borderId="0" xfId="96" applyNumberFormat="1"/>
    <xf numFmtId="178" fontId="43" fillId="0" borderId="19" xfId="80" applyNumberFormat="1" applyFont="1" applyBorder="1"/>
    <xf numFmtId="178" fontId="53" fillId="0" borderId="19" xfId="80" applyNumberFormat="1" applyFont="1" applyBorder="1"/>
    <xf numFmtId="8" fontId="50" fillId="0" borderId="19" xfId="96" applyNumberFormat="1" applyFont="1" applyBorder="1"/>
    <xf numFmtId="8" fontId="51" fillId="8" borderId="19" xfId="96" applyNumberFormat="1" applyFont="1" applyFill="1" applyBorder="1"/>
    <xf numFmtId="0" fontId="53" fillId="7" borderId="19" xfId="80" applyFont="1" applyFill="1" applyBorder="1" applyAlignment="1">
      <alignment horizontal="center"/>
    </xf>
    <xf numFmtId="8" fontId="50" fillId="7" borderId="19" xfId="96" applyNumberFormat="1" applyFont="1" applyFill="1" applyBorder="1"/>
    <xf numFmtId="168" fontId="43" fillId="7" borderId="19" xfId="100" applyFont="1" applyFill="1" applyBorder="1" applyAlignment="1">
      <alignment horizontal="center"/>
    </xf>
    <xf numFmtId="0" fontId="53" fillId="0" borderId="0" xfId="80" applyFont="1" applyAlignment="1">
      <alignment horizontal="center"/>
    </xf>
    <xf numFmtId="178" fontId="53" fillId="0" borderId="0" xfId="80" applyNumberFormat="1" applyFont="1" applyAlignment="1">
      <alignment horizontal="center"/>
    </xf>
    <xf numFmtId="178" fontId="38" fillId="0" borderId="0" xfId="80" applyNumberFormat="1" applyFont="1"/>
    <xf numFmtId="0" fontId="2" fillId="0" borderId="0" xfId="96" applyAlignment="1">
      <alignment horizontal="center"/>
    </xf>
    <xf numFmtId="0" fontId="53" fillId="0" borderId="0" xfId="80" applyFont="1" applyAlignment="1">
      <alignment horizontal="center" vertical="center"/>
    </xf>
    <xf numFmtId="0" fontId="38" fillId="0" borderId="0" xfId="80" applyFont="1" applyAlignment="1">
      <alignment horizontal="center"/>
    </xf>
    <xf numFmtId="0" fontId="35" fillId="0" borderId="0" xfId="80" applyFont="1" applyAlignment="1">
      <alignment horizontal="left"/>
    </xf>
    <xf numFmtId="178" fontId="35" fillId="0" borderId="0" xfId="80" applyNumberFormat="1" applyFont="1" applyAlignment="1">
      <alignment horizontal="left"/>
    </xf>
    <xf numFmtId="0" fontId="37" fillId="0" borderId="7" xfId="80" applyFont="1" applyBorder="1"/>
    <xf numFmtId="44" fontId="38" fillId="0" borderId="0" xfId="101" applyFont="1" applyAlignment="1">
      <alignment horizontal="center"/>
    </xf>
    <xf numFmtId="170" fontId="38" fillId="0" borderId="0" xfId="5" applyNumberFormat="1" applyFont="1" applyAlignment="1">
      <alignment horizontal="left"/>
    </xf>
    <xf numFmtId="10" fontId="38" fillId="0" borderId="0" xfId="3" applyNumberFormat="1" applyFont="1" applyAlignment="1">
      <alignment horizontal="center"/>
    </xf>
    <xf numFmtId="44" fontId="37" fillId="0" borderId="0" xfId="101" applyFont="1" applyAlignment="1">
      <alignment horizontal="center"/>
    </xf>
    <xf numFmtId="0" fontId="37" fillId="0" borderId="0" xfId="0" applyFont="1" applyAlignment="1">
      <alignment horizontal="right"/>
    </xf>
    <xf numFmtId="2" fontId="37" fillId="0" borderId="0" xfId="0" applyNumberFormat="1" applyFont="1" applyAlignment="1">
      <alignment horizontal="center"/>
    </xf>
    <xf numFmtId="173" fontId="38" fillId="0" borderId="0" xfId="0" applyNumberFormat="1" applyFont="1" applyAlignment="1">
      <alignment horizontal="right"/>
    </xf>
    <xf numFmtId="173" fontId="37" fillId="0" borderId="0" xfId="0" applyNumberFormat="1" applyFont="1" applyAlignment="1">
      <alignment horizontal="right"/>
    </xf>
    <xf numFmtId="44" fontId="37" fillId="0" borderId="0" xfId="0" applyNumberFormat="1" applyFont="1"/>
    <xf numFmtId="49" fontId="36" fillId="0" borderId="15" xfId="14" applyNumberFormat="1" applyFont="1" applyBorder="1" applyAlignment="1">
      <alignment vertical="center"/>
    </xf>
    <xf numFmtId="49" fontId="36" fillId="0" borderId="13" xfId="14" applyNumberFormat="1" applyFont="1" applyBorder="1" applyAlignment="1">
      <alignment vertical="center"/>
    </xf>
    <xf numFmtId="44" fontId="35" fillId="0" borderId="2" xfId="101" applyFont="1" applyFill="1" applyBorder="1" applyAlignment="1">
      <alignment horizontal="center" vertical="center"/>
    </xf>
    <xf numFmtId="10" fontId="45" fillId="0" borderId="48" xfId="85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" fontId="0" fillId="0" borderId="0" xfId="0" applyNumberFormat="1"/>
    <xf numFmtId="0" fontId="32" fillId="0" borderId="0" xfId="0" applyFont="1" applyAlignment="1">
      <alignment vertical="center"/>
    </xf>
    <xf numFmtId="0" fontId="38" fillId="2" borderId="4" xfId="0" applyFont="1" applyFill="1" applyBorder="1"/>
    <xf numFmtId="0" fontId="38" fillId="0" borderId="71" xfId="0" applyFont="1" applyBorder="1" applyAlignment="1">
      <alignment horizontal="center" wrapText="1"/>
    </xf>
    <xf numFmtId="0" fontId="61" fillId="10" borderId="72" xfId="85" applyFont="1" applyFill="1" applyBorder="1" applyAlignment="1">
      <alignment horizontal="center" vertical="center"/>
    </xf>
    <xf numFmtId="0" fontId="61" fillId="10" borderId="73" xfId="85" applyFont="1" applyFill="1" applyBorder="1" applyAlignment="1">
      <alignment horizontal="center" vertical="center"/>
    </xf>
    <xf numFmtId="0" fontId="61" fillId="10" borderId="77" xfId="86" applyFont="1" applyFill="1" applyBorder="1" applyAlignment="1">
      <alignment horizontal="center" vertical="center"/>
    </xf>
    <xf numFmtId="0" fontId="61" fillId="4" borderId="78" xfId="85" applyFont="1" applyFill="1" applyBorder="1" applyAlignment="1">
      <alignment horizontal="center" vertical="center"/>
    </xf>
    <xf numFmtId="10" fontId="61" fillId="4" borderId="80" xfId="85" applyNumberFormat="1" applyFont="1" applyFill="1" applyBorder="1" applyAlignment="1">
      <alignment horizontal="center" vertical="center"/>
    </xf>
    <xf numFmtId="0" fontId="45" fillId="0" borderId="81" xfId="85" applyFont="1" applyBorder="1" applyAlignment="1">
      <alignment horizontal="center" vertical="center"/>
    </xf>
    <xf numFmtId="0" fontId="45" fillId="0" borderId="86" xfId="85" applyFont="1" applyBorder="1" applyAlignment="1">
      <alignment horizontal="center" vertical="center"/>
    </xf>
    <xf numFmtId="0" fontId="45" fillId="0" borderId="73" xfId="85" applyFont="1" applyBorder="1" applyAlignment="1">
      <alignment horizontal="center" vertical="center"/>
    </xf>
    <xf numFmtId="0" fontId="61" fillId="4" borderId="90" xfId="85" applyFont="1" applyFill="1" applyBorder="1" applyAlignment="1">
      <alignment horizontal="center" vertical="center"/>
    </xf>
    <xf numFmtId="10" fontId="61" fillId="4" borderId="92" xfId="85" applyNumberFormat="1" applyFont="1" applyFill="1" applyBorder="1" applyAlignment="1">
      <alignment horizontal="center" vertical="center"/>
    </xf>
    <xf numFmtId="0" fontId="45" fillId="0" borderId="95" xfId="85" applyFont="1" applyBorder="1" applyAlignment="1">
      <alignment horizontal="center" vertical="center"/>
    </xf>
    <xf numFmtId="0" fontId="61" fillId="4" borderId="96" xfId="85" applyFont="1" applyFill="1" applyBorder="1" applyAlignment="1">
      <alignment horizontal="center" vertical="center"/>
    </xf>
    <xf numFmtId="10" fontId="61" fillId="4" borderId="94" xfId="87" applyNumberFormat="1" applyFont="1" applyFill="1" applyBorder="1" applyAlignment="1" applyProtection="1">
      <alignment horizontal="center" vertical="center"/>
    </xf>
    <xf numFmtId="10" fontId="61" fillId="4" borderId="75" xfId="87" applyNumberFormat="1" applyFont="1" applyFill="1" applyBorder="1" applyAlignment="1" applyProtection="1">
      <alignment horizontal="center" vertical="center"/>
    </xf>
    <xf numFmtId="170" fontId="61" fillId="10" borderId="72" xfId="87" applyNumberFormat="1" applyFont="1" applyFill="1" applyBorder="1" applyAlignment="1" applyProtection="1">
      <alignment horizontal="center" vertical="center"/>
    </xf>
    <xf numFmtId="0" fontId="45" fillId="0" borderId="95" xfId="85" applyFont="1" applyBorder="1" applyAlignment="1">
      <alignment horizontal="left" vertical="center"/>
    </xf>
    <xf numFmtId="0" fontId="45" fillId="0" borderId="105" xfId="85" applyFont="1" applyBorder="1" applyAlignment="1">
      <alignment vertical="center"/>
    </xf>
    <xf numFmtId="0" fontId="45" fillId="0" borderId="106" xfId="85" applyFont="1" applyBorder="1" applyAlignment="1">
      <alignment vertical="center"/>
    </xf>
    <xf numFmtId="0" fontId="76" fillId="11" borderId="0" xfId="103" applyFont="1" applyFill="1" applyAlignment="1">
      <alignment horizontal="left" vertical="top" wrapText="1"/>
    </xf>
    <xf numFmtId="0" fontId="75" fillId="0" borderId="0" xfId="103"/>
    <xf numFmtId="0" fontId="76" fillId="11" borderId="0" xfId="103" applyFont="1" applyFill="1" applyAlignment="1">
      <alignment horizontal="center" vertical="center" wrapText="1"/>
    </xf>
    <xf numFmtId="0" fontId="76" fillId="11" borderId="0" xfId="103" applyFont="1" applyFill="1" applyAlignment="1">
      <alignment vertical="top" wrapText="1"/>
    </xf>
    <xf numFmtId="0" fontId="77" fillId="11" borderId="0" xfId="103" applyFont="1" applyFill="1" applyAlignment="1">
      <alignment vertical="center" wrapText="1"/>
    </xf>
    <xf numFmtId="10" fontId="75" fillId="0" borderId="0" xfId="103" applyNumberFormat="1"/>
    <xf numFmtId="4" fontId="75" fillId="0" borderId="0" xfId="103" applyNumberFormat="1"/>
    <xf numFmtId="0" fontId="78" fillId="11" borderId="0" xfId="103" applyFont="1" applyFill="1" applyAlignment="1">
      <alignment horizontal="center" vertical="top" wrapText="1"/>
    </xf>
    <xf numFmtId="0" fontId="77" fillId="11" borderId="0" xfId="103" applyFont="1" applyFill="1" applyAlignment="1">
      <alignment horizontal="right" vertical="top" wrapText="1"/>
    </xf>
    <xf numFmtId="0" fontId="78" fillId="11" borderId="0" xfId="103" applyFont="1" applyFill="1" applyAlignment="1">
      <alignment horizontal="left" vertical="top" wrapText="1"/>
    </xf>
    <xf numFmtId="4" fontId="78" fillId="11" borderId="110" xfId="103" applyNumberFormat="1" applyFont="1" applyFill="1" applyBorder="1" applyAlignment="1">
      <alignment horizontal="right" vertical="top" wrapText="1"/>
    </xf>
    <xf numFmtId="0" fontId="77" fillId="11" borderId="111" xfId="103" applyFont="1" applyFill="1" applyBorder="1" applyAlignment="1">
      <alignment horizontal="right" vertical="top" wrapText="1"/>
    </xf>
    <xf numFmtId="0" fontId="77" fillId="11" borderId="112" xfId="103" applyFont="1" applyFill="1" applyBorder="1" applyAlignment="1">
      <alignment horizontal="right" vertical="top" wrapText="1"/>
    </xf>
    <xf numFmtId="4" fontId="77" fillId="11" borderId="113" xfId="103" applyNumberFormat="1" applyFont="1" applyFill="1" applyBorder="1" applyAlignment="1">
      <alignment horizontal="right" vertical="top" wrapText="1"/>
    </xf>
    <xf numFmtId="0" fontId="77" fillId="11" borderId="0" xfId="103" applyFont="1" applyFill="1" applyAlignment="1">
      <alignment vertical="top" wrapText="1"/>
    </xf>
    <xf numFmtId="0" fontId="77" fillId="11" borderId="0" xfId="103" applyFont="1" applyFill="1" applyAlignment="1">
      <alignment horizontal="center" vertical="top" wrapText="1"/>
    </xf>
    <xf numFmtId="0" fontId="32" fillId="11" borderId="0" xfId="103" applyFont="1" applyFill="1" applyAlignment="1">
      <alignment horizontal="center" vertical="top" wrapText="1"/>
    </xf>
    <xf numFmtId="43" fontId="77" fillId="11" borderId="0" xfId="104" applyFont="1" applyFill="1" applyAlignment="1">
      <alignment horizontal="center" vertical="top" wrapText="1"/>
    </xf>
    <xf numFmtId="0" fontId="73" fillId="0" borderId="0" xfId="0" applyFont="1" applyAlignment="1">
      <alignment vertical="center"/>
    </xf>
    <xf numFmtId="179" fontId="0" fillId="0" borderId="0" xfId="0" applyNumberFormat="1" applyAlignment="1">
      <alignment horizontal="center" vertical="center"/>
    </xf>
    <xf numFmtId="179" fontId="32" fillId="0" borderId="0" xfId="0" applyNumberFormat="1" applyFont="1" applyAlignment="1">
      <alignment horizontal="center" vertical="center"/>
    </xf>
    <xf numFmtId="0" fontId="38" fillId="0" borderId="4" xfId="0" applyFont="1" applyBorder="1" applyAlignment="1">
      <alignment horizontal="left" wrapText="1"/>
    </xf>
    <xf numFmtId="0" fontId="38" fillId="0" borderId="0" xfId="0" applyFont="1" applyAlignment="1">
      <alignment horizontal="left" wrapText="1"/>
    </xf>
    <xf numFmtId="0" fontId="38" fillId="0" borderId="98" xfId="0" applyFont="1" applyBorder="1"/>
    <xf numFmtId="0" fontId="38" fillId="0" borderId="108" xfId="0" applyFont="1" applyBorder="1" applyAlignment="1">
      <alignment horizontal="left" wrapText="1" indent="1"/>
    </xf>
    <xf numFmtId="0" fontId="38" fillId="0" borderId="75" xfId="0" applyFont="1" applyBorder="1" applyAlignment="1">
      <alignment horizontal="center"/>
    </xf>
    <xf numFmtId="10" fontId="53" fillId="0" borderId="19" xfId="82" applyNumberFormat="1" applyFont="1" applyBorder="1"/>
    <xf numFmtId="14" fontId="58" fillId="0" borderId="70" xfId="80" applyNumberFormat="1" applyFont="1" applyBorder="1" applyAlignment="1">
      <alignment horizontal="center" vertical="center" wrapText="1"/>
    </xf>
    <xf numFmtId="14" fontId="58" fillId="0" borderId="17" xfId="80" applyNumberFormat="1" applyFont="1" applyBorder="1" applyAlignment="1">
      <alignment horizontal="right" vertical="center" wrapText="1"/>
    </xf>
    <xf numFmtId="14" fontId="58" fillId="0" borderId="70" xfId="80" applyNumberFormat="1" applyFont="1" applyBorder="1" applyAlignment="1">
      <alignment horizontal="right" vertical="center" wrapText="1"/>
    </xf>
    <xf numFmtId="0" fontId="38" fillId="0" borderId="12" xfId="0" applyFont="1" applyBorder="1" applyAlignment="1">
      <alignment horizontal="center" vertical="center" wrapText="1"/>
    </xf>
    <xf numFmtId="170" fontId="38" fillId="0" borderId="12" xfId="0" applyNumberFormat="1" applyFont="1" applyBorder="1" applyAlignment="1">
      <alignment horizontal="center" vertical="center"/>
    </xf>
    <xf numFmtId="170" fontId="38" fillId="0" borderId="12" xfId="5" applyNumberFormat="1" applyFont="1" applyBorder="1" applyAlignment="1">
      <alignment horizontal="center" vertical="center"/>
    </xf>
    <xf numFmtId="175" fontId="38" fillId="0" borderId="12" xfId="5" applyNumberFormat="1" applyFont="1" applyBorder="1" applyAlignment="1">
      <alignment horizontal="center"/>
    </xf>
    <xf numFmtId="175" fontId="38" fillId="0" borderId="12" xfId="0" applyNumberFormat="1" applyFont="1" applyBorder="1" applyAlignment="1">
      <alignment horizontal="center"/>
    </xf>
    <xf numFmtId="175" fontId="38" fillId="0" borderId="4" xfId="5" applyNumberFormat="1" applyFont="1" applyBorder="1" applyAlignment="1">
      <alignment horizontal="center"/>
    </xf>
    <xf numFmtId="175" fontId="38" fillId="0" borderId="4" xfId="0" applyNumberFormat="1" applyFont="1" applyBorder="1" applyAlignment="1">
      <alignment horizontal="center"/>
    </xf>
    <xf numFmtId="0" fontId="38" fillId="0" borderId="5" xfId="58" applyFont="1" applyBorder="1" applyAlignment="1">
      <alignment horizontal="center" vertical="center"/>
    </xf>
    <xf numFmtId="2" fontId="42" fillId="0" borderId="0" xfId="0" applyNumberFormat="1" applyFont="1"/>
    <xf numFmtId="4" fontId="38" fillId="0" borderId="12" xfId="0" applyNumberFormat="1" applyFont="1" applyBorder="1" applyAlignment="1">
      <alignment horizontal="right" indent="1"/>
    </xf>
    <xf numFmtId="10" fontId="38" fillId="0" borderId="12" xfId="0" applyNumberFormat="1" applyFont="1" applyBorder="1" applyAlignment="1">
      <alignment horizontal="center" vertical="center"/>
    </xf>
    <xf numFmtId="2" fontId="38" fillId="0" borderId="4" xfId="5" applyNumberFormat="1" applyFont="1" applyBorder="1" applyAlignment="1">
      <alignment horizontal="center"/>
    </xf>
    <xf numFmtId="173" fontId="38" fillId="7" borderId="15" xfId="0" applyNumberFormat="1" applyFont="1" applyFill="1" applyBorder="1" applyAlignment="1">
      <alignment vertical="center" wrapText="1"/>
    </xf>
    <xf numFmtId="2" fontId="38" fillId="0" borderId="12" xfId="5" applyNumberFormat="1" applyFont="1" applyFill="1" applyBorder="1" applyAlignment="1">
      <alignment horizontal="center"/>
    </xf>
    <xf numFmtId="14" fontId="38" fillId="0" borderId="0" xfId="0" applyNumberFormat="1" applyFont="1"/>
    <xf numFmtId="0" fontId="38" fillId="0" borderId="5" xfId="58" applyFont="1" applyBorder="1" applyAlignment="1">
      <alignment horizontal="center" wrapText="1"/>
    </xf>
    <xf numFmtId="2" fontId="38" fillId="0" borderId="12" xfId="0" applyNumberFormat="1" applyFont="1" applyBorder="1" applyAlignment="1">
      <alignment horizontal="center" vertical="center"/>
    </xf>
    <xf numFmtId="170" fontId="38" fillId="0" borderId="12" xfId="5" applyNumberFormat="1" applyFont="1" applyFill="1" applyBorder="1" applyAlignment="1">
      <alignment horizontal="center" vertical="center"/>
    </xf>
    <xf numFmtId="0" fontId="38" fillId="0" borderId="72" xfId="0" applyFont="1" applyBorder="1" applyAlignment="1">
      <alignment horizontal="center"/>
    </xf>
    <xf numFmtId="2" fontId="38" fillId="0" borderId="72" xfId="0" applyNumberFormat="1" applyFont="1" applyBorder="1" applyAlignment="1">
      <alignment horizontal="center"/>
    </xf>
    <xf numFmtId="0" fontId="38" fillId="0" borderId="72" xfId="0" applyFont="1" applyBorder="1" applyAlignment="1">
      <alignment vertical="center"/>
    </xf>
    <xf numFmtId="0" fontId="38" fillId="0" borderId="72" xfId="0" applyFont="1" applyBorder="1" applyAlignment="1">
      <alignment horizontal="center" vertical="center" wrapText="1"/>
    </xf>
    <xf numFmtId="0" fontId="38" fillId="0" borderId="72" xfId="0" applyFont="1" applyBorder="1" applyAlignment="1">
      <alignment horizontal="center" wrapText="1"/>
    </xf>
    <xf numFmtId="0" fontId="38" fillId="0" borderId="72" xfId="0" applyFont="1" applyBorder="1"/>
    <xf numFmtId="0" fontId="38" fillId="0" borderId="72" xfId="0" applyFont="1" applyBorder="1" applyAlignment="1">
      <alignment wrapText="1"/>
    </xf>
    <xf numFmtId="9" fontId="38" fillId="0" borderId="72" xfId="3" applyFont="1" applyBorder="1" applyAlignment="1">
      <alignment horizontal="center"/>
    </xf>
    <xf numFmtId="2" fontId="37" fillId="3" borderId="72" xfId="0" applyNumberFormat="1" applyFont="1" applyFill="1" applyBorder="1" applyAlignment="1">
      <alignment horizontal="center"/>
    </xf>
    <xf numFmtId="0" fontId="38" fillId="7" borderId="72" xfId="0" applyFont="1" applyFill="1" applyBorder="1" applyAlignment="1">
      <alignment vertical="center" wrapText="1"/>
    </xf>
    <xf numFmtId="0" fontId="38" fillId="7" borderId="72" xfId="0" applyFont="1" applyFill="1" applyBorder="1" applyAlignment="1">
      <alignment horizontal="center" vertical="center" wrapText="1"/>
    </xf>
    <xf numFmtId="2" fontId="38" fillId="7" borderId="72" xfId="0" applyNumberFormat="1" applyFont="1" applyFill="1" applyBorder="1" applyAlignment="1">
      <alignment horizontal="center" vertical="center" wrapText="1"/>
    </xf>
    <xf numFmtId="173" fontId="38" fillId="7" borderId="72" xfId="0" applyNumberFormat="1" applyFont="1" applyFill="1" applyBorder="1" applyAlignment="1">
      <alignment horizontal="center" vertical="center" wrapText="1"/>
    </xf>
    <xf numFmtId="0" fontId="38" fillId="0" borderId="72" xfId="0" applyFont="1" applyBorder="1" applyAlignment="1">
      <alignment horizontal="left" indent="1"/>
    </xf>
    <xf numFmtId="0" fontId="38" fillId="0" borderId="72" xfId="0" applyFont="1" applyBorder="1" applyAlignment="1">
      <alignment horizontal="center" vertical="center"/>
    </xf>
    <xf numFmtId="2" fontId="38" fillId="0" borderId="72" xfId="58" applyNumberFormat="1" applyFont="1" applyBorder="1" applyAlignment="1">
      <alignment horizontal="center"/>
    </xf>
    <xf numFmtId="0" fontId="38" fillId="0" borderId="0" xfId="0" applyFont="1" applyAlignment="1">
      <alignment horizontal="left" indent="1"/>
    </xf>
    <xf numFmtId="2" fontId="38" fillId="0" borderId="0" xfId="58" applyNumberFormat="1" applyFont="1" applyAlignment="1">
      <alignment horizontal="center"/>
    </xf>
    <xf numFmtId="2" fontId="38" fillId="0" borderId="12" xfId="5" applyNumberFormat="1" applyFont="1" applyBorder="1" applyAlignment="1">
      <alignment horizontal="center" vertical="center"/>
    </xf>
    <xf numFmtId="4" fontId="38" fillId="0" borderId="12" xfId="0" applyNumberFormat="1" applyFont="1" applyBorder="1" applyAlignment="1">
      <alignment horizontal="right" vertical="center"/>
    </xf>
    <xf numFmtId="4" fontId="38" fillId="0" borderId="12" xfId="0" applyNumberFormat="1" applyFont="1" applyBorder="1" applyAlignment="1">
      <alignment horizontal="right" vertical="center" indent="1"/>
    </xf>
    <xf numFmtId="0" fontId="38" fillId="0" borderId="4" xfId="18" applyFont="1" applyBorder="1"/>
    <xf numFmtId="4" fontId="38" fillId="0" borderId="12" xfId="18" applyNumberFormat="1" applyFont="1" applyBorder="1" applyAlignment="1">
      <alignment horizontal="right" indent="1"/>
    </xf>
    <xf numFmtId="4" fontId="37" fillId="0" borderId="8" xfId="5" applyNumberFormat="1" applyFont="1" applyBorder="1" applyAlignment="1">
      <alignment horizontal="right" vertical="center" indent="1"/>
    </xf>
    <xf numFmtId="4" fontId="37" fillId="0" borderId="14" xfId="5" applyNumberFormat="1" applyFont="1" applyBorder="1" applyAlignment="1">
      <alignment horizontal="right" vertical="center" indent="1"/>
    </xf>
    <xf numFmtId="4" fontId="37" fillId="0" borderId="14" xfId="5" applyNumberFormat="1" applyFont="1" applyFill="1" applyBorder="1" applyAlignment="1">
      <alignment horizontal="right" vertical="center" indent="1"/>
    </xf>
    <xf numFmtId="43" fontId="35" fillId="0" borderId="5" xfId="14" applyNumberFormat="1" applyFont="1" applyBorder="1"/>
    <xf numFmtId="4" fontId="38" fillId="0" borderId="12" xfId="0" applyNumberFormat="1" applyFont="1" applyBorder="1" applyAlignment="1">
      <alignment horizontal="center"/>
    </xf>
    <xf numFmtId="4" fontId="37" fillId="0" borderId="14" xfId="0" applyNumberFormat="1" applyFont="1" applyBorder="1" applyAlignment="1">
      <alignment horizontal="right" vertical="center" indent="1"/>
    </xf>
    <xf numFmtId="44" fontId="35" fillId="0" borderId="2" xfId="5" applyNumberFormat="1" applyFont="1" applyFill="1" applyBorder="1" applyAlignment="1">
      <alignment horizontal="center" vertical="center"/>
    </xf>
    <xf numFmtId="44" fontId="36" fillId="0" borderId="2" xfId="5" applyNumberFormat="1" applyFont="1" applyFill="1" applyBorder="1" applyAlignment="1">
      <alignment vertical="center"/>
    </xf>
    <xf numFmtId="44" fontId="35" fillId="0" borderId="0" xfId="14" applyNumberFormat="1" applyFont="1" applyAlignment="1">
      <alignment vertical="center"/>
    </xf>
    <xf numFmtId="0" fontId="76" fillId="8" borderId="20" xfId="103" applyFont="1" applyFill="1" applyBorder="1" applyAlignment="1">
      <alignment horizontal="center" vertical="top" wrapText="1"/>
    </xf>
    <xf numFmtId="0" fontId="76" fillId="8" borderId="20" xfId="103" applyFont="1" applyFill="1" applyBorder="1" applyAlignment="1">
      <alignment horizontal="right" vertical="top" wrapText="1"/>
    </xf>
    <xf numFmtId="0" fontId="76" fillId="8" borderId="21" xfId="103" applyFont="1" applyFill="1" applyBorder="1" applyAlignment="1">
      <alignment horizontal="right" vertical="top" wrapText="1"/>
    </xf>
    <xf numFmtId="10" fontId="80" fillId="2" borderId="72" xfId="103" applyNumberFormat="1" applyFont="1" applyFill="1" applyBorder="1" applyAlignment="1">
      <alignment horizontal="right" wrapText="1"/>
    </xf>
    <xf numFmtId="9" fontId="79" fillId="2" borderId="74" xfId="103" applyNumberFormat="1" applyFont="1" applyFill="1" applyBorder="1" applyAlignment="1">
      <alignment horizontal="center" vertical="top" wrapText="1"/>
    </xf>
    <xf numFmtId="0" fontId="76" fillId="8" borderId="115" xfId="103" applyFont="1" applyFill="1" applyBorder="1" applyAlignment="1">
      <alignment horizontal="left" vertical="top" wrapText="1"/>
    </xf>
    <xf numFmtId="0" fontId="76" fillId="8" borderId="116" xfId="103" applyFont="1" applyFill="1" applyBorder="1" applyAlignment="1">
      <alignment horizontal="left" vertical="top" wrapText="1"/>
    </xf>
    <xf numFmtId="0" fontId="79" fillId="2" borderId="117" xfId="103" applyFont="1" applyFill="1" applyBorder="1" applyAlignment="1">
      <alignment horizontal="left" vertical="top" wrapText="1"/>
    </xf>
    <xf numFmtId="10" fontId="80" fillId="2" borderId="118" xfId="103" applyNumberFormat="1" applyFont="1" applyFill="1" applyBorder="1" applyAlignment="1">
      <alignment horizontal="right" wrapText="1"/>
    </xf>
    <xf numFmtId="4" fontId="79" fillId="2" borderId="11" xfId="103" applyNumberFormat="1" applyFont="1" applyFill="1" applyBorder="1" applyAlignment="1">
      <alignment horizontal="center" vertical="top"/>
    </xf>
    <xf numFmtId="4" fontId="80" fillId="2" borderId="75" xfId="103" applyNumberFormat="1" applyFont="1" applyFill="1" applyBorder="1" applyAlignment="1">
      <alignment horizontal="right" wrapText="1"/>
    </xf>
    <xf numFmtId="4" fontId="80" fillId="2" borderId="119" xfId="103" applyNumberFormat="1" applyFont="1" applyFill="1" applyBorder="1" applyAlignment="1">
      <alignment horizontal="right" wrapText="1"/>
    </xf>
    <xf numFmtId="0" fontId="79" fillId="2" borderId="98" xfId="103" applyFont="1" applyFill="1" applyBorder="1" applyAlignment="1">
      <alignment horizontal="left" vertical="top" wrapText="1"/>
    </xf>
    <xf numFmtId="4" fontId="79" fillId="2" borderId="98" xfId="103" applyNumberFormat="1" applyFont="1" applyFill="1" applyBorder="1" applyAlignment="1">
      <alignment horizontal="center" vertical="top"/>
    </xf>
    <xf numFmtId="4" fontId="80" fillId="2" borderId="98" xfId="103" applyNumberFormat="1" applyFont="1" applyFill="1" applyBorder="1" applyAlignment="1">
      <alignment horizontal="right" wrapText="1"/>
    </xf>
    <xf numFmtId="4" fontId="80" fillId="2" borderId="120" xfId="103" applyNumberFormat="1" applyFont="1" applyFill="1" applyBorder="1" applyAlignment="1">
      <alignment horizontal="right" wrapText="1"/>
    </xf>
    <xf numFmtId="0" fontId="81" fillId="2" borderId="76" xfId="103" applyFont="1" applyFill="1" applyBorder="1" applyAlignment="1">
      <alignment horizontal="left" vertical="top" wrapText="1"/>
    </xf>
    <xf numFmtId="10" fontId="81" fillId="2" borderId="76" xfId="103" applyNumberFormat="1" applyFont="1" applyFill="1" applyBorder="1" applyAlignment="1">
      <alignment horizontal="right" wrapText="1"/>
    </xf>
    <xf numFmtId="10" fontId="81" fillId="2" borderId="122" xfId="103" applyNumberFormat="1" applyFont="1" applyFill="1" applyBorder="1" applyAlignment="1">
      <alignment horizontal="right" wrapText="1"/>
    </xf>
    <xf numFmtId="0" fontId="81" fillId="2" borderId="69" xfId="103" applyFont="1" applyFill="1" applyBorder="1" applyAlignment="1">
      <alignment horizontal="left" vertical="top" wrapText="1"/>
    </xf>
    <xf numFmtId="4" fontId="81" fillId="2" borderId="69" xfId="103" applyNumberFormat="1" applyFont="1" applyFill="1" applyBorder="1" applyAlignment="1">
      <alignment horizontal="right" wrapText="1"/>
    </xf>
    <xf numFmtId="4" fontId="81" fillId="2" borderId="123" xfId="103" applyNumberFormat="1" applyFont="1" applyFill="1" applyBorder="1" applyAlignment="1">
      <alignment horizontal="right" wrapText="1"/>
    </xf>
    <xf numFmtId="10" fontId="45" fillId="0" borderId="85" xfId="87" applyNumberFormat="1" applyFont="1" applyFill="1" applyBorder="1" applyAlignment="1" applyProtection="1">
      <alignment horizontal="center" vertical="center"/>
    </xf>
    <xf numFmtId="10" fontId="45" fillId="0" borderId="72" xfId="87" applyNumberFormat="1" applyFont="1" applyFill="1" applyBorder="1" applyAlignment="1" applyProtection="1">
      <alignment horizontal="center" vertical="center"/>
    </xf>
    <xf numFmtId="10" fontId="45" fillId="0" borderId="94" xfId="87" applyNumberFormat="1" applyFont="1" applyFill="1" applyBorder="1" applyAlignment="1" applyProtection="1">
      <alignment horizontal="center" vertical="center"/>
    </xf>
    <xf numFmtId="10" fontId="45" fillId="0" borderId="75" xfId="87" applyNumberFormat="1" applyFont="1" applyFill="1" applyBorder="1" applyAlignment="1" applyProtection="1">
      <alignment horizontal="center" vertical="center"/>
    </xf>
    <xf numFmtId="10" fontId="45" fillId="0" borderId="38" xfId="87" applyNumberFormat="1" applyFont="1" applyFill="1" applyBorder="1" applyAlignment="1" applyProtection="1">
      <alignment horizontal="center" vertical="center"/>
    </xf>
    <xf numFmtId="10" fontId="45" fillId="0" borderId="3" xfId="87" applyNumberFormat="1" applyFont="1" applyFill="1" applyBorder="1" applyAlignment="1" applyProtection="1">
      <alignment horizontal="center" vertical="center"/>
    </xf>
    <xf numFmtId="10" fontId="45" fillId="0" borderId="2" xfId="87" applyNumberFormat="1" applyFont="1" applyFill="1" applyBorder="1" applyAlignment="1" applyProtection="1">
      <alignment horizontal="center" vertical="center"/>
    </xf>
    <xf numFmtId="0" fontId="45" fillId="0" borderId="105" xfId="85" applyFont="1" applyBorder="1" applyAlignment="1">
      <alignment horizontal="left" vertical="center"/>
    </xf>
    <xf numFmtId="0" fontId="45" fillId="0" borderId="5" xfId="86" applyFont="1" applyBorder="1" applyAlignment="1">
      <alignment vertical="center" wrapText="1"/>
    </xf>
    <xf numFmtId="0" fontId="45" fillId="0" borderId="9" xfId="85" applyFont="1" applyBorder="1" applyAlignment="1">
      <alignment vertical="center"/>
    </xf>
    <xf numFmtId="0" fontId="45" fillId="0" borderId="11" xfId="85" applyFont="1" applyBorder="1" applyAlignment="1">
      <alignment vertical="center"/>
    </xf>
    <xf numFmtId="10" fontId="38" fillId="0" borderId="0" xfId="0" applyNumberFormat="1" applyFont="1"/>
    <xf numFmtId="0" fontId="1" fillId="0" borderId="0" xfId="96" applyFont="1"/>
    <xf numFmtId="173" fontId="38" fillId="0" borderId="108" xfId="0" applyNumberFormat="1" applyFont="1" applyBorder="1" applyAlignment="1">
      <alignment horizontal="right" vertical="center"/>
    </xf>
    <xf numFmtId="173" fontId="38" fillId="0" borderId="76" xfId="0" applyNumberFormat="1" applyFont="1" applyBorder="1" applyAlignment="1">
      <alignment horizontal="right" vertical="center"/>
    </xf>
    <xf numFmtId="173" fontId="38" fillId="7" borderId="75" xfId="0" applyNumberFormat="1" applyFont="1" applyFill="1" applyBorder="1" applyAlignment="1">
      <alignment horizontal="center" vertical="center" wrapText="1"/>
    </xf>
    <xf numFmtId="173" fontId="38" fillId="0" borderId="76" xfId="0" applyNumberFormat="1" applyFont="1" applyBorder="1" applyAlignment="1">
      <alignment horizontal="center" vertical="center" wrapText="1"/>
    </xf>
    <xf numFmtId="173" fontId="38" fillId="0" borderId="75" xfId="0" applyNumberFormat="1" applyFont="1" applyBorder="1" applyAlignment="1">
      <alignment horizontal="center" vertical="center" wrapText="1"/>
    </xf>
    <xf numFmtId="173" fontId="38" fillId="0" borderId="107" xfId="0" applyNumberFormat="1" applyFont="1" applyBorder="1" applyAlignment="1">
      <alignment horizontal="center"/>
    </xf>
    <xf numFmtId="173" fontId="37" fillId="0" borderId="76" xfId="0" applyNumberFormat="1" applyFont="1" applyBorder="1" applyAlignment="1">
      <alignment horizontal="center" vertical="center"/>
    </xf>
    <xf numFmtId="170" fontId="38" fillId="0" borderId="4" xfId="5" applyNumberFormat="1" applyFont="1" applyBorder="1" applyAlignment="1">
      <alignment horizontal="center"/>
    </xf>
    <xf numFmtId="2" fontId="38" fillId="0" borderId="4" xfId="5" applyNumberFormat="1" applyFont="1" applyBorder="1" applyAlignment="1">
      <alignment horizontal="center" vertical="center"/>
    </xf>
    <xf numFmtId="2" fontId="38" fillId="0" borderId="4" xfId="0" applyNumberFormat="1" applyFont="1" applyBorder="1" applyAlignment="1">
      <alignment horizontal="center"/>
    </xf>
    <xf numFmtId="173" fontId="38" fillId="0" borderId="108" xfId="0" applyNumberFormat="1" applyFont="1" applyBorder="1" applyAlignment="1">
      <alignment horizontal="center" vertical="center"/>
    </xf>
    <xf numFmtId="173" fontId="38" fillId="0" borderId="76" xfId="0" applyNumberFormat="1" applyFont="1" applyBorder="1" applyAlignment="1">
      <alignment horizontal="center" vertical="center"/>
    </xf>
    <xf numFmtId="173" fontId="38" fillId="2" borderId="76" xfId="0" applyNumberFormat="1" applyFont="1" applyFill="1" applyBorder="1" applyAlignment="1">
      <alignment horizontal="center" vertical="center"/>
    </xf>
    <xf numFmtId="170" fontId="45" fillId="0" borderId="0" xfId="85" applyNumberFormat="1" applyFont="1" applyAlignment="1">
      <alignment vertical="center"/>
    </xf>
    <xf numFmtId="180" fontId="38" fillId="0" borderId="12" xfId="0" applyNumberFormat="1" applyFont="1" applyBorder="1" applyAlignment="1">
      <alignment horizontal="center"/>
    </xf>
    <xf numFmtId="170" fontId="38" fillId="0" borderId="4" xfId="0" applyNumberFormat="1" applyFont="1" applyBorder="1" applyAlignment="1">
      <alignment horizontal="center"/>
    </xf>
    <xf numFmtId="49" fontId="36" fillId="0" borderId="15" xfId="14" applyNumberFormat="1" applyFont="1" applyBorder="1" applyAlignment="1">
      <alignment horizontal="center"/>
    </xf>
    <xf numFmtId="49" fontId="36" fillId="0" borderId="13" xfId="14" applyNumberFormat="1" applyFont="1" applyBorder="1" applyAlignment="1">
      <alignment horizontal="center"/>
    </xf>
    <xf numFmtId="49" fontId="36" fillId="0" borderId="14" xfId="14" applyNumberFormat="1" applyFont="1" applyBorder="1" applyAlignment="1">
      <alignment horizontal="center"/>
    </xf>
    <xf numFmtId="0" fontId="37" fillId="0" borderId="9" xfId="14" applyFont="1" applyBorder="1" applyAlignment="1">
      <alignment horizontal="center" vertical="center" wrapText="1"/>
    </xf>
    <xf numFmtId="0" fontId="37" fillId="0" borderId="10" xfId="14" applyFont="1" applyBorder="1" applyAlignment="1">
      <alignment horizontal="center" vertical="center" wrapText="1"/>
    </xf>
    <xf numFmtId="0" fontId="37" fillId="0" borderId="11" xfId="14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6" fillId="4" borderId="3" xfId="14" applyFont="1" applyFill="1" applyBorder="1" applyAlignment="1">
      <alignment horizontal="center" vertical="center"/>
    </xf>
    <xf numFmtId="0" fontId="36" fillId="4" borderId="16" xfId="14" applyFont="1" applyFill="1" applyBorder="1" applyAlignment="1">
      <alignment horizontal="center" vertical="center"/>
    </xf>
    <xf numFmtId="0" fontId="36" fillId="4" borderId="3" xfId="14" applyFont="1" applyFill="1" applyBorder="1" applyAlignment="1">
      <alignment horizontal="center" vertical="center" wrapText="1"/>
    </xf>
    <xf numFmtId="0" fontId="36" fillId="4" borderId="16" xfId="14" applyFont="1" applyFill="1" applyBorder="1" applyAlignment="1">
      <alignment horizontal="center" vertical="center" wrapText="1"/>
    </xf>
    <xf numFmtId="0" fontId="36" fillId="4" borderId="15" xfId="14" applyFont="1" applyFill="1" applyBorder="1" applyAlignment="1">
      <alignment horizontal="center" vertical="center"/>
    </xf>
    <xf numFmtId="0" fontId="36" fillId="4" borderId="14" xfId="14" applyFont="1" applyFill="1" applyBorder="1" applyAlignment="1">
      <alignment horizontal="center" vertical="center"/>
    </xf>
    <xf numFmtId="0" fontId="37" fillId="0" borderId="4" xfId="14" applyFont="1" applyBorder="1" applyAlignment="1">
      <alignment horizontal="center" vertical="center" wrapText="1"/>
    </xf>
    <xf numFmtId="0" fontId="37" fillId="0" borderId="0" xfId="14" applyFont="1" applyAlignment="1">
      <alignment horizontal="center" vertical="center" wrapText="1"/>
    </xf>
    <xf numFmtId="0" fontId="37" fillId="0" borderId="5" xfId="14" applyFont="1" applyBorder="1" applyAlignment="1">
      <alignment horizontal="center" vertical="center" wrapText="1"/>
    </xf>
    <xf numFmtId="0" fontId="81" fillId="11" borderId="114" xfId="103" applyFont="1" applyFill="1" applyBorder="1" applyAlignment="1">
      <alignment horizontal="left" vertical="top" wrapText="1"/>
    </xf>
    <xf numFmtId="0" fontId="81" fillId="11" borderId="69" xfId="103" applyFont="1" applyFill="1" applyBorder="1" applyAlignment="1">
      <alignment horizontal="left" vertical="top" wrapText="1"/>
    </xf>
    <xf numFmtId="0" fontId="77" fillId="11" borderId="72" xfId="103" applyFont="1" applyFill="1" applyBorder="1" applyAlignment="1">
      <alignment horizontal="center" vertical="center" wrapText="1"/>
    </xf>
    <xf numFmtId="0" fontId="76" fillId="11" borderId="75" xfId="103" applyFont="1" applyFill="1" applyBorder="1" applyAlignment="1">
      <alignment horizontal="center" wrapText="1"/>
    </xf>
    <xf numFmtId="0" fontId="81" fillId="11" borderId="121" xfId="103" applyFont="1" applyFill="1" applyBorder="1" applyAlignment="1">
      <alignment horizontal="left" vertical="top" wrapText="1"/>
    </xf>
    <xf numFmtId="0" fontId="81" fillId="11" borderId="76" xfId="103" applyFont="1" applyFill="1" applyBorder="1" applyAlignment="1">
      <alignment horizontal="left" vertical="top" wrapText="1"/>
    </xf>
    <xf numFmtId="0" fontId="79" fillId="2" borderId="72" xfId="103" applyFont="1" applyFill="1" applyBorder="1" applyAlignment="1">
      <alignment horizontal="left" vertical="center" wrapText="1"/>
    </xf>
    <xf numFmtId="0" fontId="38" fillId="7" borderId="15" xfId="0" applyFont="1" applyFill="1" applyBorder="1" applyAlignment="1">
      <alignment horizontal="center" vertical="center" wrapText="1"/>
    </xf>
    <xf numFmtId="0" fontId="38" fillId="7" borderId="13" xfId="0" applyFont="1" applyFill="1" applyBorder="1" applyAlignment="1">
      <alignment horizontal="center" vertical="center" wrapText="1"/>
    </xf>
    <xf numFmtId="49" fontId="36" fillId="0" borderId="76" xfId="14" applyNumberFormat="1" applyFont="1" applyBorder="1" applyAlignment="1">
      <alignment horizontal="center"/>
    </xf>
    <xf numFmtId="0" fontId="43" fillId="0" borderId="9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38" fillId="2" borderId="5" xfId="0" applyFont="1" applyFill="1" applyBorder="1" applyAlignment="1">
      <alignment horizontal="center" vertical="center"/>
    </xf>
    <xf numFmtId="0" fontId="38" fillId="0" borderId="4" xfId="0" applyFont="1" applyBorder="1" applyAlignment="1">
      <alignment horizontal="left" wrapText="1" indent="1"/>
    </xf>
    <xf numFmtId="0" fontId="38" fillId="0" borderId="5" xfId="0" applyFont="1" applyBorder="1" applyAlignment="1">
      <alignment horizontal="left" wrapText="1" indent="1"/>
    </xf>
    <xf numFmtId="49" fontId="38" fillId="0" borderId="4" xfId="0" applyNumberFormat="1" applyFont="1" applyBorder="1" applyAlignment="1">
      <alignment horizontal="left" wrapText="1"/>
    </xf>
    <xf numFmtId="0" fontId="38" fillId="0" borderId="0" xfId="0" applyFont="1" applyAlignment="1">
      <alignment horizontal="left" wrapText="1"/>
    </xf>
    <xf numFmtId="0" fontId="37" fillId="0" borderId="6" xfId="0" applyFont="1" applyBorder="1" applyAlignment="1">
      <alignment horizontal="right" vertical="center" wrapText="1"/>
    </xf>
    <xf numFmtId="0" fontId="37" fillId="0" borderId="7" xfId="0" applyFont="1" applyBorder="1" applyAlignment="1">
      <alignment horizontal="right" vertical="center" wrapText="1"/>
    </xf>
    <xf numFmtId="0" fontId="37" fillId="0" borderId="8" xfId="0" applyFont="1" applyBorder="1" applyAlignment="1">
      <alignment horizontal="right" vertical="center" wrapText="1"/>
    </xf>
    <xf numFmtId="0" fontId="38" fillId="0" borderId="4" xfId="0" applyFont="1" applyBorder="1" applyAlignment="1">
      <alignment horizontal="left" wrapText="1"/>
    </xf>
    <xf numFmtId="0" fontId="38" fillId="0" borderId="5" xfId="0" applyFont="1" applyBorder="1" applyAlignment="1">
      <alignment horizontal="left" wrapText="1"/>
    </xf>
    <xf numFmtId="0" fontId="45" fillId="0" borderId="4" xfId="85" applyFont="1" applyBorder="1" applyAlignment="1">
      <alignment horizontal="left" vertical="center"/>
    </xf>
    <xf numFmtId="0" fontId="45" fillId="0" borderId="0" xfId="85" applyFont="1" applyAlignment="1">
      <alignment horizontal="left" vertical="center"/>
    </xf>
    <xf numFmtId="0" fontId="45" fillId="0" borderId="5" xfId="85" applyFont="1" applyBorder="1" applyAlignment="1">
      <alignment horizontal="left" vertical="center"/>
    </xf>
    <xf numFmtId="0" fontId="45" fillId="0" borderId="73" xfId="85" applyFont="1" applyBorder="1" applyAlignment="1">
      <alignment horizontal="center" vertical="center"/>
    </xf>
    <xf numFmtId="0" fontId="45" fillId="0" borderId="76" xfId="85" applyFont="1" applyBorder="1" applyAlignment="1">
      <alignment horizontal="center" vertical="center"/>
    </xf>
    <xf numFmtId="0" fontId="45" fillId="0" borderId="74" xfId="85" applyFont="1" applyBorder="1" applyAlignment="1">
      <alignment horizontal="center" vertical="center"/>
    </xf>
    <xf numFmtId="0" fontId="45" fillId="0" borderId="107" xfId="85" applyFont="1" applyBorder="1" applyAlignment="1">
      <alignment horizontal="left" vertical="center"/>
    </xf>
    <xf numFmtId="0" fontId="45" fillId="0" borderId="108" xfId="85" applyFont="1" applyBorder="1" applyAlignment="1">
      <alignment horizontal="left" vertical="center"/>
    </xf>
    <xf numFmtId="0" fontId="45" fillId="0" borderId="109" xfId="85" applyFont="1" applyBorder="1" applyAlignment="1">
      <alignment horizontal="left" vertical="center"/>
    </xf>
    <xf numFmtId="0" fontId="45" fillId="0" borderId="107" xfId="86" applyFont="1" applyBorder="1" applyAlignment="1">
      <alignment horizontal="center" vertical="center" wrapText="1"/>
    </xf>
    <xf numFmtId="0" fontId="45" fillId="0" borderId="109" xfId="86" applyFont="1" applyBorder="1" applyAlignment="1">
      <alignment horizontal="center" vertical="center" wrapText="1"/>
    </xf>
    <xf numFmtId="0" fontId="45" fillId="0" borderId="72" xfId="85" applyFont="1" applyBorder="1" applyAlignment="1">
      <alignment horizontal="left" vertical="center"/>
    </xf>
    <xf numFmtId="0" fontId="45" fillId="0" borderId="72" xfId="85" applyFont="1" applyBorder="1" applyAlignment="1">
      <alignment horizontal="left" vertical="center" wrapText="1"/>
    </xf>
    <xf numFmtId="0" fontId="45" fillId="0" borderId="73" xfId="85" applyFont="1" applyBorder="1" applyAlignment="1">
      <alignment horizontal="left" vertical="center" wrapText="1"/>
    </xf>
    <xf numFmtId="0" fontId="61" fillId="4" borderId="97" xfId="85" applyFont="1" applyFill="1" applyBorder="1" applyAlignment="1">
      <alignment vertical="center"/>
    </xf>
    <xf numFmtId="0" fontId="61" fillId="4" borderId="98" xfId="85" applyFont="1" applyFill="1" applyBorder="1" applyAlignment="1">
      <alignment vertical="center"/>
    </xf>
    <xf numFmtId="2" fontId="61" fillId="10" borderId="99" xfId="86" applyNumberFormat="1" applyFont="1" applyFill="1" applyBorder="1" applyAlignment="1">
      <alignment vertical="center" wrapText="1"/>
    </xf>
    <xf numFmtId="2" fontId="61" fillId="10" borderId="76" xfId="86" applyNumberFormat="1" applyFont="1" applyFill="1" applyBorder="1" applyAlignment="1">
      <alignment vertical="center" wrapText="1"/>
    </xf>
    <xf numFmtId="0" fontId="45" fillId="0" borderId="93" xfId="86" applyFont="1" applyBorder="1" applyAlignment="1">
      <alignment horizontal="left" vertical="center"/>
    </xf>
    <xf numFmtId="0" fontId="45" fillId="0" borderId="72" xfId="86" applyFont="1" applyBorder="1" applyAlignment="1">
      <alignment horizontal="left" vertical="center"/>
    </xf>
    <xf numFmtId="0" fontId="61" fillId="4" borderId="72" xfId="85" applyFont="1" applyFill="1" applyBorder="1" applyAlignment="1">
      <alignment horizontal="left" vertical="center"/>
    </xf>
    <xf numFmtId="0" fontId="61" fillId="4" borderId="91" xfId="85" applyFont="1" applyFill="1" applyBorder="1" applyAlignment="1">
      <alignment horizontal="left" vertical="center"/>
    </xf>
    <xf numFmtId="0" fontId="45" fillId="0" borderId="82" xfId="86" applyFont="1" applyBorder="1" applyAlignment="1">
      <alignment horizontal="left" vertical="center"/>
    </xf>
    <xf numFmtId="0" fontId="45" fillId="0" borderId="83" xfId="86" applyFont="1" applyBorder="1" applyAlignment="1">
      <alignment horizontal="left" vertical="center"/>
    </xf>
    <xf numFmtId="0" fontId="45" fillId="0" borderId="84" xfId="86" applyFont="1" applyBorder="1" applyAlignment="1">
      <alignment horizontal="left" vertical="center"/>
    </xf>
    <xf numFmtId="0" fontId="45" fillId="0" borderId="87" xfId="86" applyFont="1" applyBorder="1" applyAlignment="1">
      <alignment horizontal="left" vertical="center"/>
    </xf>
    <xf numFmtId="0" fontId="45" fillId="0" borderId="88" xfId="86" applyFont="1" applyBorder="1" applyAlignment="1">
      <alignment horizontal="left" vertical="center"/>
    </xf>
    <xf numFmtId="0" fontId="45" fillId="0" borderId="89" xfId="86" applyFont="1" applyBorder="1" applyAlignment="1">
      <alignment horizontal="left" vertical="center"/>
    </xf>
    <xf numFmtId="0" fontId="45" fillId="0" borderId="73" xfId="86" applyFont="1" applyBorder="1" applyAlignment="1">
      <alignment horizontal="left" vertical="center"/>
    </xf>
    <xf numFmtId="0" fontId="45" fillId="0" borderId="76" xfId="86" applyFont="1" applyBorder="1" applyAlignment="1">
      <alignment horizontal="left" vertical="center"/>
    </xf>
    <xf numFmtId="0" fontId="45" fillId="0" borderId="74" xfId="86" applyFont="1" applyBorder="1" applyAlignment="1">
      <alignment horizontal="left" vertical="center"/>
    </xf>
    <xf numFmtId="0" fontId="61" fillId="4" borderId="29" xfId="85" applyFont="1" applyFill="1" applyBorder="1" applyAlignment="1">
      <alignment horizontal="left" vertical="center"/>
    </xf>
    <xf numFmtId="0" fontId="57" fillId="9" borderId="23" xfId="85" applyFont="1" applyFill="1" applyBorder="1" applyAlignment="1">
      <alignment horizontal="center" vertical="center"/>
    </xf>
    <xf numFmtId="0" fontId="57" fillId="9" borderId="24" xfId="85" applyFont="1" applyFill="1" applyBorder="1" applyAlignment="1">
      <alignment horizontal="center" vertical="center"/>
    </xf>
    <xf numFmtId="0" fontId="57" fillId="9" borderId="66" xfId="85" applyFont="1" applyFill="1" applyBorder="1" applyAlignment="1">
      <alignment horizontal="center" vertical="center"/>
    </xf>
    <xf numFmtId="0" fontId="57" fillId="9" borderId="100" xfId="85" applyFont="1" applyFill="1" applyBorder="1" applyAlignment="1">
      <alignment horizontal="center" vertical="center"/>
    </xf>
    <xf numFmtId="0" fontId="57" fillId="9" borderId="101" xfId="85" applyFont="1" applyFill="1" applyBorder="1" applyAlignment="1">
      <alignment horizontal="center" vertical="center"/>
    </xf>
    <xf numFmtId="0" fontId="57" fillId="9" borderId="102" xfId="85" applyFont="1" applyFill="1" applyBorder="1" applyAlignment="1">
      <alignment horizontal="center" vertical="center"/>
    </xf>
    <xf numFmtId="0" fontId="45" fillId="0" borderId="28" xfId="85" applyFont="1" applyBorder="1" applyAlignment="1">
      <alignment horizontal="left" vertical="center"/>
    </xf>
    <xf numFmtId="0" fontId="45" fillId="0" borderId="29" xfId="85" applyFont="1" applyBorder="1" applyAlignment="1">
      <alignment horizontal="left" vertical="center"/>
    </xf>
    <xf numFmtId="0" fontId="45" fillId="0" borderId="30" xfId="85" applyFont="1" applyBorder="1" applyAlignment="1">
      <alignment horizontal="left" vertical="center"/>
    </xf>
    <xf numFmtId="0" fontId="45" fillId="0" borderId="96" xfId="85" applyFont="1" applyBorder="1" applyAlignment="1">
      <alignment horizontal="left" vertical="center"/>
    </xf>
    <xf numFmtId="0" fontId="45" fillId="0" borderId="103" xfId="85" applyFont="1" applyBorder="1" applyAlignment="1">
      <alignment horizontal="left" vertical="center"/>
    </xf>
    <xf numFmtId="0" fontId="45" fillId="0" borderId="104" xfId="85" applyFont="1" applyBorder="1" applyAlignment="1">
      <alignment horizontal="left" vertical="center"/>
    </xf>
    <xf numFmtId="0" fontId="45" fillId="0" borderId="28" xfId="86" applyFont="1" applyBorder="1" applyAlignment="1">
      <alignment horizontal="left" vertical="center" wrapText="1"/>
    </xf>
    <xf numFmtId="0" fontId="45" fillId="0" borderId="39" xfId="86" applyFont="1" applyBorder="1" applyAlignment="1">
      <alignment horizontal="left" vertical="center" wrapText="1"/>
    </xf>
    <xf numFmtId="0" fontId="61" fillId="10" borderId="73" xfId="85" applyFont="1" applyFill="1" applyBorder="1" applyAlignment="1">
      <alignment horizontal="center" vertical="center"/>
    </xf>
    <xf numFmtId="0" fontId="61" fillId="10" borderId="76" xfId="85" applyFont="1" applyFill="1" applyBorder="1" applyAlignment="1">
      <alignment horizontal="center" vertical="center"/>
    </xf>
    <xf numFmtId="0" fontId="61" fillId="10" borderId="74" xfId="85" applyFont="1" applyFill="1" applyBorder="1" applyAlignment="1">
      <alignment horizontal="center" vertical="center"/>
    </xf>
    <xf numFmtId="0" fontId="61" fillId="4" borderId="79" xfId="85" applyFont="1" applyFill="1" applyBorder="1" applyAlignment="1">
      <alignment horizontal="left" vertical="center"/>
    </xf>
    <xf numFmtId="0" fontId="45" fillId="0" borderId="6" xfId="85" applyFont="1" applyBorder="1" applyAlignment="1">
      <alignment horizontal="left" vertical="center"/>
    </xf>
    <xf numFmtId="0" fontId="45" fillId="0" borderId="7" xfId="85" applyFont="1" applyBorder="1" applyAlignment="1">
      <alignment horizontal="left" vertical="center"/>
    </xf>
    <xf numFmtId="0" fontId="45" fillId="0" borderId="8" xfId="85" applyFont="1" applyBorder="1" applyAlignment="1">
      <alignment horizontal="left" vertical="center"/>
    </xf>
    <xf numFmtId="0" fontId="61" fillId="4" borderId="2" xfId="85" applyFont="1" applyFill="1" applyBorder="1" applyAlignment="1">
      <alignment horizontal="left" vertical="center"/>
    </xf>
    <xf numFmtId="0" fontId="45" fillId="0" borderId="2" xfId="85" applyFont="1" applyBorder="1" applyAlignment="1">
      <alignment horizontal="left" vertical="center"/>
    </xf>
    <xf numFmtId="0" fontId="45" fillId="0" borderId="2" xfId="85" applyFont="1" applyBorder="1" applyAlignment="1">
      <alignment horizontal="left" vertical="center" wrapText="1"/>
    </xf>
    <xf numFmtId="0" fontId="45" fillId="0" borderId="15" xfId="85" applyFont="1" applyBorder="1" applyAlignment="1">
      <alignment horizontal="left" vertical="center" wrapText="1"/>
    </xf>
    <xf numFmtId="0" fontId="61" fillId="4" borderId="55" xfId="85" applyFont="1" applyFill="1" applyBorder="1" applyAlignment="1">
      <alignment vertical="center"/>
    </xf>
    <xf numFmtId="0" fontId="61" fillId="4" borderId="13" xfId="85" applyFont="1" applyFill="1" applyBorder="1" applyAlignment="1">
      <alignment vertical="center"/>
    </xf>
    <xf numFmtId="2" fontId="61" fillId="10" borderId="55" xfId="86" applyNumberFormat="1" applyFont="1" applyFill="1" applyBorder="1" applyAlignment="1">
      <alignment vertical="center" wrapText="1"/>
    </xf>
    <xf numFmtId="2" fontId="61" fillId="10" borderId="13" xfId="86" applyNumberFormat="1" applyFont="1" applyFill="1" applyBorder="1" applyAlignment="1">
      <alignment vertical="center" wrapText="1"/>
    </xf>
    <xf numFmtId="0" fontId="45" fillId="0" borderId="2" xfId="86" applyFont="1" applyBorder="1" applyAlignment="1">
      <alignment horizontal="left" vertical="center"/>
    </xf>
    <xf numFmtId="0" fontId="45" fillId="0" borderId="15" xfId="85" applyFont="1" applyBorder="1" applyAlignment="1">
      <alignment horizontal="center" vertical="center"/>
    </xf>
    <xf numFmtId="0" fontId="45" fillId="0" borderId="13" xfId="85" applyFont="1" applyBorder="1" applyAlignment="1">
      <alignment horizontal="center" vertical="center"/>
    </xf>
    <xf numFmtId="0" fontId="45" fillId="0" borderId="14" xfId="85" applyFont="1" applyBorder="1" applyAlignment="1">
      <alignment horizontal="center" vertical="center"/>
    </xf>
    <xf numFmtId="0" fontId="45" fillId="0" borderId="15" xfId="86" applyFont="1" applyBorder="1" applyAlignment="1">
      <alignment horizontal="left" vertical="center"/>
    </xf>
    <xf numFmtId="0" fontId="45" fillId="0" borderId="13" xfId="86" applyFont="1" applyBorder="1" applyAlignment="1">
      <alignment horizontal="left" vertical="center"/>
    </xf>
    <xf numFmtId="0" fontId="45" fillId="0" borderId="14" xfId="86" applyFont="1" applyBorder="1" applyAlignment="1">
      <alignment horizontal="left" vertical="center"/>
    </xf>
    <xf numFmtId="0" fontId="61" fillId="4" borderId="53" xfId="85" applyFont="1" applyFill="1" applyBorder="1" applyAlignment="1">
      <alignment horizontal="left" vertical="center"/>
    </xf>
    <xf numFmtId="0" fontId="45" fillId="0" borderId="54" xfId="86" applyFont="1" applyBorder="1" applyAlignment="1">
      <alignment horizontal="left" vertical="center"/>
    </xf>
    <xf numFmtId="0" fontId="57" fillId="9" borderId="26" xfId="85" applyFont="1" applyFill="1" applyBorder="1" applyAlignment="1">
      <alignment horizontal="center" vertical="center"/>
    </xf>
    <xf numFmtId="0" fontId="57" fillId="9" borderId="27" xfId="85" applyFont="1" applyFill="1" applyBorder="1" applyAlignment="1">
      <alignment horizontal="center" vertical="center"/>
    </xf>
    <xf numFmtId="0" fontId="57" fillId="9" borderId="41" xfId="85" applyFont="1" applyFill="1" applyBorder="1" applyAlignment="1">
      <alignment horizontal="center" vertical="center"/>
    </xf>
    <xf numFmtId="0" fontId="45" fillId="0" borderId="31" xfId="85" applyFont="1" applyBorder="1" applyAlignment="1">
      <alignment horizontal="left" vertical="center"/>
    </xf>
    <xf numFmtId="0" fontId="45" fillId="0" borderId="32" xfId="85" applyFont="1" applyBorder="1" applyAlignment="1">
      <alignment horizontal="left" vertical="center"/>
    </xf>
    <xf numFmtId="0" fontId="45" fillId="0" borderId="33" xfId="85" applyFont="1" applyBorder="1" applyAlignment="1">
      <alignment horizontal="left" vertical="center"/>
    </xf>
    <xf numFmtId="0" fontId="60" fillId="0" borderId="28" xfId="86" applyFont="1" applyBorder="1" applyAlignment="1">
      <alignment horizontal="left" vertical="center" wrapText="1"/>
    </xf>
    <xf numFmtId="0" fontId="60" fillId="0" borderId="39" xfId="86" applyFont="1" applyBorder="1" applyAlignment="1">
      <alignment horizontal="left" vertical="center" wrapText="1"/>
    </xf>
    <xf numFmtId="0" fontId="61" fillId="10" borderId="15" xfId="85" applyFont="1" applyFill="1" applyBorder="1" applyAlignment="1">
      <alignment horizontal="center" vertical="center"/>
    </xf>
    <xf numFmtId="0" fontId="61" fillId="10" borderId="13" xfId="85" applyFont="1" applyFill="1" applyBorder="1" applyAlignment="1">
      <alignment horizontal="center" vertical="center"/>
    </xf>
    <xf numFmtId="0" fontId="61" fillId="10" borderId="14" xfId="85" applyFont="1" applyFill="1" applyBorder="1" applyAlignment="1">
      <alignment horizontal="center" vertical="center"/>
    </xf>
    <xf numFmtId="0" fontId="61" fillId="4" borderId="43" xfId="85" applyFont="1" applyFill="1" applyBorder="1" applyAlignment="1">
      <alignment horizontal="left" vertical="center"/>
    </xf>
    <xf numFmtId="0" fontId="45" fillId="0" borderId="45" xfId="86" applyFont="1" applyBorder="1" applyAlignment="1">
      <alignment horizontal="left" vertical="center"/>
    </xf>
    <xf numFmtId="0" fontId="45" fillId="0" borderId="46" xfId="86" applyFont="1" applyBorder="1" applyAlignment="1">
      <alignment horizontal="left" vertical="center"/>
    </xf>
    <xf numFmtId="0" fontId="45" fillId="0" borderId="47" xfId="86" applyFont="1" applyBorder="1" applyAlignment="1">
      <alignment horizontal="left" vertical="center"/>
    </xf>
    <xf numFmtId="0" fontId="45" fillId="0" borderId="50" xfId="86" applyFont="1" applyBorder="1" applyAlignment="1">
      <alignment horizontal="left" vertical="center"/>
    </xf>
    <xf numFmtId="0" fontId="45" fillId="0" borderId="51" xfId="86" applyFont="1" applyBorder="1" applyAlignment="1">
      <alignment horizontal="left" vertical="center"/>
    </xf>
    <xf numFmtId="0" fontId="45" fillId="0" borderId="40" xfId="86" applyFont="1" applyBorder="1" applyAlignment="1">
      <alignment horizontal="left" vertical="center"/>
    </xf>
    <xf numFmtId="0" fontId="45" fillId="0" borderId="107" xfId="86" applyFont="1" applyBorder="1" applyAlignment="1">
      <alignment horizontal="left" vertical="center" wrapText="1"/>
    </xf>
    <xf numFmtId="0" fontId="45" fillId="0" borderId="109" xfId="86" applyFont="1" applyBorder="1" applyAlignment="1">
      <alignment horizontal="left" vertical="center" wrapText="1"/>
    </xf>
    <xf numFmtId="0" fontId="45" fillId="0" borderId="9" xfId="85" applyFont="1" applyBorder="1" applyAlignment="1">
      <alignment horizontal="left" vertical="center"/>
    </xf>
    <xf numFmtId="0" fontId="45" fillId="0" borderId="11" xfId="85" applyFont="1" applyBorder="1" applyAlignment="1">
      <alignment horizontal="left" vertical="center"/>
    </xf>
    <xf numFmtId="0" fontId="45" fillId="0" borderId="6" xfId="85" applyFont="1" applyBorder="1" applyAlignment="1">
      <alignment horizontal="left" vertical="center" wrapText="1"/>
    </xf>
    <xf numFmtId="0" fontId="45" fillId="0" borderId="7" xfId="85" applyFont="1" applyBorder="1" applyAlignment="1">
      <alignment horizontal="left" vertical="center" wrapText="1"/>
    </xf>
    <xf numFmtId="0" fontId="45" fillId="0" borderId="8" xfId="85" applyFont="1" applyBorder="1" applyAlignment="1">
      <alignment horizontal="left" vertical="center" wrapText="1"/>
    </xf>
    <xf numFmtId="0" fontId="45" fillId="0" borderId="4" xfId="85" applyFont="1" applyBorder="1" applyAlignment="1">
      <alignment horizontal="left" vertical="center" wrapText="1"/>
    </xf>
    <xf numFmtId="0" fontId="45" fillId="0" borderId="0" xfId="85" applyFont="1" applyAlignment="1">
      <alignment horizontal="left" vertical="center" wrapText="1"/>
    </xf>
    <xf numFmtId="0" fontId="45" fillId="0" borderId="5" xfId="85" applyFont="1" applyBorder="1" applyAlignment="1">
      <alignment horizontal="left" vertical="center" wrapText="1"/>
    </xf>
    <xf numFmtId="49" fontId="61" fillId="4" borderId="45" xfId="85" applyNumberFormat="1" applyFont="1" applyFill="1" applyBorder="1" applyAlignment="1">
      <alignment vertical="center"/>
    </xf>
    <xf numFmtId="49" fontId="61" fillId="4" borderId="46" xfId="85" applyNumberFormat="1" applyFont="1" applyFill="1" applyBorder="1" applyAlignment="1">
      <alignment vertical="center"/>
    </xf>
    <xf numFmtId="49" fontId="61" fillId="4" borderId="47" xfId="85" applyNumberFormat="1" applyFont="1" applyFill="1" applyBorder="1" applyAlignment="1">
      <alignment vertical="center"/>
    </xf>
    <xf numFmtId="49" fontId="45" fillId="0" borderId="45" xfId="85" applyNumberFormat="1" applyFont="1" applyBorder="1" applyAlignment="1">
      <alignment vertical="center" wrapText="1"/>
    </xf>
    <xf numFmtId="49" fontId="45" fillId="0" borderId="46" xfId="85" applyNumberFormat="1" applyFont="1" applyBorder="1" applyAlignment="1">
      <alignment vertical="center" wrapText="1"/>
    </xf>
    <xf numFmtId="49" fontId="45" fillId="0" borderId="47" xfId="85" applyNumberFormat="1" applyFont="1" applyBorder="1" applyAlignment="1">
      <alignment vertical="center" wrapText="1"/>
    </xf>
    <xf numFmtId="2" fontId="65" fillId="0" borderId="45" xfId="86" applyNumberFormat="1" applyFont="1" applyBorder="1" applyAlignment="1">
      <alignment vertical="center" wrapText="1"/>
    </xf>
    <xf numFmtId="2" fontId="65" fillId="0" borderId="46" xfId="86" applyNumberFormat="1" applyFont="1" applyBorder="1" applyAlignment="1">
      <alignment vertical="center" wrapText="1"/>
    </xf>
    <xf numFmtId="2" fontId="65" fillId="0" borderId="47" xfId="86" applyNumberFormat="1" applyFont="1" applyBorder="1" applyAlignment="1">
      <alignment vertical="center" wrapText="1"/>
    </xf>
    <xf numFmtId="2" fontId="68" fillId="10" borderId="36" xfId="86" applyNumberFormat="1" applyFont="1" applyFill="1" applyBorder="1" applyAlignment="1">
      <alignment vertical="center" wrapText="1"/>
    </xf>
    <xf numFmtId="2" fontId="68" fillId="10" borderId="37" xfId="86" applyNumberFormat="1" applyFont="1" applyFill="1" applyBorder="1" applyAlignment="1">
      <alignment vertical="center" wrapText="1"/>
    </xf>
    <xf numFmtId="2" fontId="68" fillId="10" borderId="35" xfId="86" applyNumberFormat="1" applyFont="1" applyFill="1" applyBorder="1" applyAlignment="1">
      <alignment vertical="center" wrapText="1"/>
    </xf>
    <xf numFmtId="0" fontId="45" fillId="0" borderId="64" xfId="85" applyFont="1" applyBorder="1" applyAlignment="1">
      <alignment horizontal="left" vertical="center"/>
    </xf>
    <xf numFmtId="0" fontId="45" fillId="0" borderId="65" xfId="85" applyFont="1" applyBorder="1" applyAlignment="1">
      <alignment horizontal="left" vertical="center"/>
    </xf>
    <xf numFmtId="0" fontId="45" fillId="0" borderId="25" xfId="85" applyFont="1" applyBorder="1" applyAlignment="1">
      <alignment horizontal="left" vertical="center"/>
    </xf>
    <xf numFmtId="0" fontId="61" fillId="4" borderId="45" xfId="86" applyFont="1" applyFill="1" applyBorder="1" applyAlignment="1">
      <alignment vertical="center" wrapText="1"/>
    </xf>
    <xf numFmtId="0" fontId="61" fillId="4" borderId="46" xfId="86" applyFont="1" applyFill="1" applyBorder="1" applyAlignment="1">
      <alignment vertical="center" wrapText="1"/>
    </xf>
    <xf numFmtId="0" fontId="61" fillId="4" borderId="47" xfId="86" applyFont="1" applyFill="1" applyBorder="1" applyAlignment="1">
      <alignment vertical="center" wrapText="1"/>
    </xf>
    <xf numFmtId="49" fontId="61" fillId="4" borderId="59" xfId="85" applyNumberFormat="1" applyFont="1" applyFill="1" applyBorder="1" applyAlignment="1">
      <alignment horizontal="left" vertical="center"/>
    </xf>
    <xf numFmtId="49" fontId="61" fillId="4" borderId="60" xfId="85" applyNumberFormat="1" applyFont="1" applyFill="1" applyBorder="1" applyAlignment="1">
      <alignment horizontal="left" vertical="center"/>
    </xf>
    <xf numFmtId="0" fontId="45" fillId="0" borderId="45" xfId="86" applyFont="1" applyBorder="1" applyAlignment="1">
      <alignment vertical="center" wrapText="1"/>
    </xf>
    <xf numFmtId="0" fontId="45" fillId="0" borderId="47" xfId="86" applyFont="1" applyBorder="1" applyAlignment="1">
      <alignment vertical="center" wrapText="1"/>
    </xf>
    <xf numFmtId="0" fontId="45" fillId="0" borderId="28" xfId="85" applyFont="1" applyBorder="1" applyAlignment="1">
      <alignment vertical="center"/>
    </xf>
    <xf numFmtId="0" fontId="45" fillId="0" borderId="29" xfId="85" applyFont="1" applyBorder="1" applyAlignment="1">
      <alignment vertical="center"/>
    </xf>
    <xf numFmtId="0" fontId="45" fillId="0" borderId="30" xfId="85" applyFont="1" applyBorder="1" applyAlignment="1">
      <alignment vertical="center"/>
    </xf>
    <xf numFmtId="0" fontId="48" fillId="0" borderId="17" xfId="96" applyFont="1" applyBorder="1" applyAlignment="1">
      <alignment horizontal="center" vertical="center"/>
    </xf>
    <xf numFmtId="0" fontId="48" fillId="0" borderId="18" xfId="96" applyFont="1" applyBorder="1" applyAlignment="1">
      <alignment horizontal="center" vertical="center"/>
    </xf>
    <xf numFmtId="0" fontId="48" fillId="0" borderId="70" xfId="96" applyFont="1" applyBorder="1" applyAlignment="1">
      <alignment horizontal="center" vertical="center"/>
    </xf>
    <xf numFmtId="0" fontId="43" fillId="6" borderId="114" xfId="80" applyFont="1" applyFill="1" applyBorder="1" applyAlignment="1">
      <alignment horizontal="center" vertical="center"/>
    </xf>
    <xf numFmtId="0" fontId="43" fillId="6" borderId="69" xfId="80" applyFont="1" applyFill="1" applyBorder="1" applyAlignment="1">
      <alignment horizontal="center" vertical="center"/>
    </xf>
    <xf numFmtId="0" fontId="43" fillId="6" borderId="70" xfId="80" applyFont="1" applyFill="1" applyBorder="1" applyAlignment="1">
      <alignment horizontal="center" vertical="center"/>
    </xf>
    <xf numFmtId="0" fontId="37" fillId="0" borderId="17" xfId="80" applyFont="1" applyBorder="1" applyAlignment="1">
      <alignment horizontal="left" vertical="center"/>
    </xf>
    <xf numFmtId="0" fontId="37" fillId="0" borderId="18" xfId="80" applyFont="1" applyBorder="1" applyAlignment="1">
      <alignment horizontal="left" vertical="center"/>
    </xf>
    <xf numFmtId="0" fontId="43" fillId="4" borderId="22" xfId="80" applyFont="1" applyFill="1" applyBorder="1" applyAlignment="1">
      <alignment horizontal="center" vertical="center"/>
    </xf>
    <xf numFmtId="0" fontId="38" fillId="0" borderId="15" xfId="0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0" fontId="38" fillId="0" borderId="72" xfId="0" applyFont="1" applyBorder="1" applyAlignment="1">
      <alignment horizontal="center" wrapText="1"/>
    </xf>
    <xf numFmtId="0" fontId="43" fillId="0" borderId="72" xfId="0" applyFont="1" applyBorder="1" applyAlignment="1">
      <alignment horizontal="center" vertical="center"/>
    </xf>
    <xf numFmtId="0" fontId="38" fillId="3" borderId="72" xfId="0" applyFont="1" applyFill="1" applyBorder="1" applyAlignment="1">
      <alignment horizontal="center" wrapText="1"/>
    </xf>
    <xf numFmtId="0" fontId="38" fillId="3" borderId="72" xfId="0" applyFont="1" applyFill="1" applyBorder="1" applyAlignment="1">
      <alignment horizontal="center"/>
    </xf>
    <xf numFmtId="0" fontId="38" fillId="0" borderId="72" xfId="0" applyFont="1" applyBorder="1" applyAlignment="1">
      <alignment horizontal="center"/>
    </xf>
  </cellXfs>
  <cellStyles count="105">
    <cellStyle name="Excel Built-in Normal 2" xfId="80" xr:uid="{00000000-0005-0000-0000-000000000000}"/>
    <cellStyle name="Hiperlink 2" xfId="83" xr:uid="{00000000-0005-0000-0000-000001000000}"/>
    <cellStyle name="Hiperlink 2 2" xfId="98" xr:uid="{00000000-0005-0000-0000-000002000000}"/>
    <cellStyle name="Hiperlink 2 2 2" xfId="99" xr:uid="{00000000-0005-0000-0000-000003000000}"/>
    <cellStyle name="Moeda" xfId="101" builtinId="4"/>
    <cellStyle name="Moeda 2" xfId="15" xr:uid="{00000000-0005-0000-0000-000005000000}"/>
    <cellStyle name="Moeda 3" xfId="25" xr:uid="{00000000-0005-0000-0000-000006000000}"/>
    <cellStyle name="Moeda 3 2" xfId="100" xr:uid="{00000000-0005-0000-0000-000007000000}"/>
    <cellStyle name="Moeda 4" xfId="84" xr:uid="{00000000-0005-0000-0000-000008000000}"/>
    <cellStyle name="Moeda 4 2" xfId="94" xr:uid="{00000000-0005-0000-0000-000009000000}"/>
    <cellStyle name="Normal" xfId="0" builtinId="0"/>
    <cellStyle name="Normal 10" xfId="63" xr:uid="{00000000-0005-0000-0000-00000C000000}"/>
    <cellStyle name="Normal 10 2" xfId="66" xr:uid="{00000000-0005-0000-0000-00000D000000}"/>
    <cellStyle name="Normal 10 3" xfId="70" xr:uid="{00000000-0005-0000-0000-00000E000000}"/>
    <cellStyle name="Normal 11" xfId="59" xr:uid="{00000000-0005-0000-0000-00000F000000}"/>
    <cellStyle name="Normal 11 2" xfId="60" xr:uid="{00000000-0005-0000-0000-000010000000}"/>
    <cellStyle name="Normal 12" xfId="72" xr:uid="{00000000-0005-0000-0000-000011000000}"/>
    <cellStyle name="Normal 12 2" xfId="73" xr:uid="{00000000-0005-0000-0000-000012000000}"/>
    <cellStyle name="Normal 12 3" xfId="103" xr:uid="{00000000-0005-0000-0000-000013000000}"/>
    <cellStyle name="Normal 13" xfId="79" xr:uid="{00000000-0005-0000-0000-000014000000}"/>
    <cellStyle name="Normal 13 2" xfId="92" xr:uid="{00000000-0005-0000-0000-000015000000}"/>
    <cellStyle name="Normal 14" xfId="86" xr:uid="{00000000-0005-0000-0000-000016000000}"/>
    <cellStyle name="Normal 15" xfId="88" xr:uid="{00000000-0005-0000-0000-000017000000}"/>
    <cellStyle name="Normal 16" xfId="89" xr:uid="{00000000-0005-0000-0000-000018000000}"/>
    <cellStyle name="Normal 17" xfId="90" xr:uid="{00000000-0005-0000-0000-000019000000}"/>
    <cellStyle name="Normal 18" xfId="95" xr:uid="{00000000-0005-0000-0000-00001A000000}"/>
    <cellStyle name="Normal 19" xfId="102" xr:uid="{00000000-0005-0000-0000-00001B000000}"/>
    <cellStyle name="Normal 2" xfId="1" xr:uid="{00000000-0005-0000-0000-00001C000000}"/>
    <cellStyle name="Normal 2 10" xfId="65" xr:uid="{00000000-0005-0000-0000-00001D000000}"/>
    <cellStyle name="Normal 2 11" xfId="44" xr:uid="{00000000-0005-0000-0000-00001E000000}"/>
    <cellStyle name="Normal 2 11 2" xfId="51" xr:uid="{00000000-0005-0000-0000-00001F000000}"/>
    <cellStyle name="Normal 2 12" xfId="78" xr:uid="{00000000-0005-0000-0000-000020000000}"/>
    <cellStyle name="Normal 2 13" xfId="91" xr:uid="{00000000-0005-0000-0000-000021000000}"/>
    <cellStyle name="Normal 2 2" xfId="10" xr:uid="{00000000-0005-0000-0000-000022000000}"/>
    <cellStyle name="Normal 2 2 2" xfId="54" xr:uid="{00000000-0005-0000-0000-000023000000}"/>
    <cellStyle name="Normal 2 2 2 2" xfId="49" xr:uid="{00000000-0005-0000-0000-000024000000}"/>
    <cellStyle name="Normal 2 2 3" xfId="76" xr:uid="{00000000-0005-0000-0000-000025000000}"/>
    <cellStyle name="Normal 2 3" xfId="24" xr:uid="{00000000-0005-0000-0000-000026000000}"/>
    <cellStyle name="Normal 2 3 2" xfId="32" xr:uid="{00000000-0005-0000-0000-000027000000}"/>
    <cellStyle name="Normal 2 4" xfId="26" xr:uid="{00000000-0005-0000-0000-000028000000}"/>
    <cellStyle name="Normal 2 4 2" xfId="27" xr:uid="{00000000-0005-0000-0000-000029000000}"/>
    <cellStyle name="Normal 2 5" xfId="29" xr:uid="{00000000-0005-0000-0000-00002A000000}"/>
    <cellStyle name="Normal 2 5 2" xfId="35" xr:uid="{00000000-0005-0000-0000-00002B000000}"/>
    <cellStyle name="Normal 2 5 2 2" xfId="41" xr:uid="{00000000-0005-0000-0000-00002C000000}"/>
    <cellStyle name="Normal 2 5 2 3" xfId="56" xr:uid="{00000000-0005-0000-0000-00002D000000}"/>
    <cellStyle name="Normal 2 5 3" xfId="55" xr:uid="{00000000-0005-0000-0000-00002E000000}"/>
    <cellStyle name="Normal 2 6" xfId="30" xr:uid="{00000000-0005-0000-0000-00002F000000}"/>
    <cellStyle name="Normal 2 7" xfId="31" xr:uid="{00000000-0005-0000-0000-000030000000}"/>
    <cellStyle name="Normal 2 8" xfId="34" xr:uid="{00000000-0005-0000-0000-000031000000}"/>
    <cellStyle name="Normal 2 9" xfId="40" xr:uid="{00000000-0005-0000-0000-000032000000}"/>
    <cellStyle name="Normal 2 9 2" xfId="68" xr:uid="{00000000-0005-0000-0000-000033000000}"/>
    <cellStyle name="Normal 2 9 3" xfId="69" xr:uid="{00000000-0005-0000-0000-000034000000}"/>
    <cellStyle name="Normal 3" xfId="2" xr:uid="{00000000-0005-0000-0000-000035000000}"/>
    <cellStyle name="Normal 3 2" xfId="18" xr:uid="{00000000-0005-0000-0000-000036000000}"/>
    <cellStyle name="Normal 4" xfId="13" xr:uid="{00000000-0005-0000-0000-000037000000}"/>
    <cellStyle name="Normal 5" xfId="14" xr:uid="{00000000-0005-0000-0000-000038000000}"/>
    <cellStyle name="Normal 5 2" xfId="33" xr:uid="{00000000-0005-0000-0000-000039000000}"/>
    <cellStyle name="Normal 5 3" xfId="36" xr:uid="{00000000-0005-0000-0000-00003A000000}"/>
    <cellStyle name="Normal 6" xfId="16" xr:uid="{00000000-0005-0000-0000-00003B000000}"/>
    <cellStyle name="Normal 6 2" xfId="28" xr:uid="{00000000-0005-0000-0000-00003C000000}"/>
    <cellStyle name="Normal 6 2 2" xfId="96" xr:uid="{00000000-0005-0000-0000-00003D000000}"/>
    <cellStyle name="Normal 7" xfId="22" xr:uid="{00000000-0005-0000-0000-00003E000000}"/>
    <cellStyle name="Normal 7 2" xfId="42" xr:uid="{00000000-0005-0000-0000-00003F000000}"/>
    <cellStyle name="Normal 7 2 2" xfId="57" xr:uid="{00000000-0005-0000-0000-000040000000}"/>
    <cellStyle name="Normal 7 2 3" xfId="62" xr:uid="{00000000-0005-0000-0000-000041000000}"/>
    <cellStyle name="Normal 7 2 6" xfId="43" xr:uid="{00000000-0005-0000-0000-000042000000}"/>
    <cellStyle name="Normal 7 3" xfId="58" xr:uid="{00000000-0005-0000-0000-000043000000}"/>
    <cellStyle name="Normal 8" xfId="23" xr:uid="{00000000-0005-0000-0000-000044000000}"/>
    <cellStyle name="Normal 9" xfId="37" xr:uid="{00000000-0005-0000-0000-000045000000}"/>
    <cellStyle name="Normal_PP-VI" xfId="85" xr:uid="{00000000-0005-0000-0000-000047000000}"/>
    <cellStyle name="Percent 2" xfId="47" xr:uid="{00000000-0005-0000-0000-000048000000}"/>
    <cellStyle name="Porcentagem" xfId="3" builtinId="5"/>
    <cellStyle name="Porcentagem 2" xfId="4" xr:uid="{00000000-0005-0000-0000-00004A000000}"/>
    <cellStyle name="Porcentagem 2 2" xfId="48" xr:uid="{00000000-0005-0000-0000-00004B000000}"/>
    <cellStyle name="Porcentagem 2 6" xfId="61" xr:uid="{00000000-0005-0000-0000-00004C000000}"/>
    <cellStyle name="Porcentagem 3" xfId="19" xr:uid="{00000000-0005-0000-0000-00004D000000}"/>
    <cellStyle name="Porcentagem 3 2" xfId="97" xr:uid="{00000000-0005-0000-0000-00004E000000}"/>
    <cellStyle name="Porcentagem 4" xfId="39" xr:uid="{00000000-0005-0000-0000-00004F000000}"/>
    <cellStyle name="Porcentagem 5" xfId="81" xr:uid="{00000000-0005-0000-0000-000050000000}"/>
    <cellStyle name="Porcentagem 5 2" xfId="93" xr:uid="{00000000-0005-0000-0000-000051000000}"/>
    <cellStyle name="Porcentagem 6" xfId="46" xr:uid="{00000000-0005-0000-0000-000052000000}"/>
    <cellStyle name="Porcentagem 6 2" xfId="53" xr:uid="{00000000-0005-0000-0000-000053000000}"/>
    <cellStyle name="Separador de milhares 2" xfId="6" xr:uid="{00000000-0005-0000-0000-000054000000}"/>
    <cellStyle name="Separador de milhares 2 10" xfId="50" xr:uid="{00000000-0005-0000-0000-000055000000}"/>
    <cellStyle name="Separador de milhares 24" xfId="77" xr:uid="{00000000-0005-0000-0000-000056000000}"/>
    <cellStyle name="Separador de milhares 3" xfId="7" xr:uid="{00000000-0005-0000-0000-000057000000}"/>
    <cellStyle name="Separador de milhares 4" xfId="8" xr:uid="{00000000-0005-0000-0000-000058000000}"/>
    <cellStyle name="Separador de milhares 5" xfId="20" xr:uid="{00000000-0005-0000-0000-000059000000}"/>
    <cellStyle name="Separador de milhares 8" xfId="45" xr:uid="{00000000-0005-0000-0000-00005A000000}"/>
    <cellStyle name="Título 1 1" xfId="9" xr:uid="{00000000-0005-0000-0000-00005C000000}"/>
    <cellStyle name="Vírgula" xfId="5" builtinId="3"/>
    <cellStyle name="Vírgula 10" xfId="87" xr:uid="{00000000-0005-0000-0000-00005E000000}"/>
    <cellStyle name="Vírgula 2" xfId="11" xr:uid="{00000000-0005-0000-0000-00005F000000}"/>
    <cellStyle name="Vírgula 2 2" xfId="74" xr:uid="{00000000-0005-0000-0000-000060000000}"/>
    <cellStyle name="Vírgula 3" xfId="12" xr:uid="{00000000-0005-0000-0000-000061000000}"/>
    <cellStyle name="Vírgula 3 2" xfId="82" xr:uid="{00000000-0005-0000-0000-000062000000}"/>
    <cellStyle name="Vírgula 4" xfId="17" xr:uid="{00000000-0005-0000-0000-000063000000}"/>
    <cellStyle name="Vírgula 5" xfId="21" xr:uid="{00000000-0005-0000-0000-000064000000}"/>
    <cellStyle name="Vírgula 6" xfId="38" xr:uid="{00000000-0005-0000-0000-000065000000}"/>
    <cellStyle name="Vírgula 7" xfId="64" xr:uid="{00000000-0005-0000-0000-000066000000}"/>
    <cellStyle name="Vírgula 7 2" xfId="67" xr:uid="{00000000-0005-0000-0000-000067000000}"/>
    <cellStyle name="Vírgula 7 3" xfId="71" xr:uid="{00000000-0005-0000-0000-000068000000}"/>
    <cellStyle name="Vírgula 8" xfId="75" xr:uid="{00000000-0005-0000-0000-000069000000}"/>
    <cellStyle name="Vírgula 8 2" xfId="104" xr:uid="{00000000-0005-0000-0000-00006A000000}"/>
    <cellStyle name="Vírgula 9" xfId="52" xr:uid="{00000000-0005-0000-0000-00006B000000}"/>
  </cellStyles>
  <dxfs count="0"/>
  <tableStyles count="0" defaultTableStyle="TableStyleMedium9" defaultPivotStyle="PivotStyleLight16"/>
  <colors>
    <mruColors>
      <color rgb="FFFFFF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44.xml"/><Relationship Id="rId58" Type="http://schemas.openxmlformats.org/officeDocument/2006/relationships/externalLink" Target="externalLinks/externalLink49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externalLink" Target="externalLinks/externalLink47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0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externalLink" Target="externalLinks/externalLink45.xml"/><Relationship Id="rId62" Type="http://schemas.openxmlformats.org/officeDocument/2006/relationships/styles" Target="styles.xml"/><Relationship Id="rId111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externalLink" Target="externalLinks/externalLink48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9" Type="http://schemas.openxmlformats.org/officeDocument/2006/relationships/externalLink" Target="externalLinks/externalLink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89647</xdr:colOff>
      <xdr:row>0</xdr:row>
      <xdr:rowOff>114045</xdr:rowOff>
    </xdr:from>
    <xdr:to>
      <xdr:col>1</xdr:col>
      <xdr:colOff>1221104</xdr:colOff>
      <xdr:row>0</xdr:row>
      <xdr:rowOff>649798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89647" y="114045"/>
          <a:ext cx="2050339" cy="535753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1285875</xdr:colOff>
      <xdr:row>0</xdr:row>
      <xdr:rowOff>152400</xdr:rowOff>
    </xdr:from>
    <xdr:to>
      <xdr:col>3</xdr:col>
      <xdr:colOff>352425</xdr:colOff>
      <xdr:row>0</xdr:row>
      <xdr:rowOff>641073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881CD252-1608-4DCB-B7BA-5523B4E4534F}"/>
            </a:ext>
          </a:extLst>
        </xdr:cNvPr>
        <xdr:cNvSpPr txBox="1"/>
      </xdr:nvSpPr>
      <xdr:spPr>
        <a:xfrm>
          <a:off x="2200275" y="152400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</a:t>
          </a:r>
          <a:r>
            <a:rPr lang="pt-BR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Superintendência Regional</a:t>
          </a:r>
          <a:endParaRPr lang="pt-BR" sz="10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123267</xdr:colOff>
      <xdr:row>0</xdr:row>
      <xdr:rowOff>112061</xdr:rowOff>
    </xdr:from>
    <xdr:to>
      <xdr:col>1</xdr:col>
      <xdr:colOff>1257300</xdr:colOff>
      <xdr:row>0</xdr:row>
      <xdr:rowOff>571500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486458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1789042</xdr:colOff>
      <xdr:row>0</xdr:row>
      <xdr:rowOff>149086</xdr:rowOff>
    </xdr:from>
    <xdr:to>
      <xdr:col>7</xdr:col>
      <xdr:colOff>347869</xdr:colOff>
      <xdr:row>0</xdr:row>
      <xdr:rowOff>637759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8D9A74C-ACBC-4268-AD3B-E299D969A695}"/>
            </a:ext>
          </a:extLst>
        </xdr:cNvPr>
        <xdr:cNvSpPr txBox="1"/>
      </xdr:nvSpPr>
      <xdr:spPr>
        <a:xfrm>
          <a:off x="2145194" y="149086"/>
          <a:ext cx="4572001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163730</xdr:colOff>
      <xdr:row>0</xdr:row>
      <xdr:rowOff>219878</xdr:rowOff>
    </xdr:from>
    <xdr:to>
      <xdr:col>1</xdr:col>
      <xdr:colOff>1495212</xdr:colOff>
      <xdr:row>0</xdr:row>
      <xdr:rowOff>762000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1B0B80D-13A1-4953-AF4D-77B925F0796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63730" y="219878"/>
          <a:ext cx="2045857" cy="542122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2063749</xdr:colOff>
      <xdr:row>0</xdr:row>
      <xdr:rowOff>285750</xdr:rowOff>
    </xdr:from>
    <xdr:to>
      <xdr:col>5</xdr:col>
      <xdr:colOff>722841</xdr:colOff>
      <xdr:row>0</xdr:row>
      <xdr:rowOff>774423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A8DB4F3-A24F-4065-9AAE-71ED6390B103}"/>
            </a:ext>
          </a:extLst>
        </xdr:cNvPr>
        <xdr:cNvSpPr txBox="1"/>
      </xdr:nvSpPr>
      <xdr:spPr>
        <a:xfrm>
          <a:off x="2778124" y="285750"/>
          <a:ext cx="4155017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56030</xdr:rowOff>
    </xdr:from>
    <xdr:to>
      <xdr:col>1</xdr:col>
      <xdr:colOff>1535207</xdr:colOff>
      <xdr:row>0</xdr:row>
      <xdr:rowOff>661148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7236" y="56030"/>
          <a:ext cx="1848971" cy="605118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 editAs="oneCell">
    <xdr:from>
      <xdr:col>0</xdr:col>
      <xdr:colOff>67236</xdr:colOff>
      <xdr:row>0</xdr:row>
      <xdr:rowOff>56030</xdr:rowOff>
    </xdr:from>
    <xdr:to>
      <xdr:col>1</xdr:col>
      <xdr:colOff>1540922</xdr:colOff>
      <xdr:row>0</xdr:row>
      <xdr:rowOff>661148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9EA3363A-1C09-42C7-9BCC-46325C9B955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5331" y="59840"/>
          <a:ext cx="1862306" cy="605118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1524000</xdr:colOff>
      <xdr:row>0</xdr:row>
      <xdr:rowOff>142875</xdr:rowOff>
    </xdr:from>
    <xdr:to>
      <xdr:col>4</xdr:col>
      <xdr:colOff>1228725</xdr:colOff>
      <xdr:row>0</xdr:row>
      <xdr:rowOff>631548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F78582D-B301-4207-B64C-343249F89583}"/>
            </a:ext>
          </a:extLst>
        </xdr:cNvPr>
        <xdr:cNvSpPr txBox="1"/>
      </xdr:nvSpPr>
      <xdr:spPr>
        <a:xfrm>
          <a:off x="1905000" y="142875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  <a:p>
          <a:pPr>
            <a:lnSpc>
              <a:spcPts val="900"/>
            </a:lnSpc>
          </a:pPr>
          <a:endParaRPr lang="pt-BR" sz="10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56031</xdr:rowOff>
    </xdr:from>
    <xdr:to>
      <xdr:col>1</xdr:col>
      <xdr:colOff>1438275</xdr:colOff>
      <xdr:row>0</xdr:row>
      <xdr:rowOff>666751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7236" y="56031"/>
          <a:ext cx="1752039" cy="6107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1476375</xdr:colOff>
      <xdr:row>0</xdr:row>
      <xdr:rowOff>85725</xdr:rowOff>
    </xdr:from>
    <xdr:to>
      <xdr:col>4</xdr:col>
      <xdr:colOff>1228725</xdr:colOff>
      <xdr:row>0</xdr:row>
      <xdr:rowOff>574398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B2C3D63-964D-47F7-9DE2-923F70604CF8}"/>
            </a:ext>
          </a:extLst>
        </xdr:cNvPr>
        <xdr:cNvSpPr txBox="1"/>
      </xdr:nvSpPr>
      <xdr:spPr>
        <a:xfrm>
          <a:off x="1857375" y="85725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64313</xdr:rowOff>
    </xdr:from>
    <xdr:to>
      <xdr:col>1</xdr:col>
      <xdr:colOff>1242391</xdr:colOff>
      <xdr:row>0</xdr:row>
      <xdr:rowOff>637760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7236" y="64313"/>
          <a:ext cx="1556155" cy="573447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1350065</xdr:colOff>
      <xdr:row>0</xdr:row>
      <xdr:rowOff>57978</xdr:rowOff>
    </xdr:from>
    <xdr:to>
      <xdr:col>4</xdr:col>
      <xdr:colOff>828260</xdr:colOff>
      <xdr:row>0</xdr:row>
      <xdr:rowOff>629478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5C353A1-98D0-4F69-9F00-BB8954F3635D}"/>
            </a:ext>
          </a:extLst>
        </xdr:cNvPr>
        <xdr:cNvSpPr txBox="1"/>
      </xdr:nvSpPr>
      <xdr:spPr>
        <a:xfrm>
          <a:off x="1731065" y="57978"/>
          <a:ext cx="3752021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64313</xdr:rowOff>
    </xdr:from>
    <xdr:to>
      <xdr:col>1</xdr:col>
      <xdr:colOff>1234771</xdr:colOff>
      <xdr:row>0</xdr:row>
      <xdr:rowOff>630115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7236" y="64313"/>
          <a:ext cx="1556155" cy="565802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1238250</xdr:colOff>
      <xdr:row>0</xdr:row>
      <xdr:rowOff>79513</xdr:rowOff>
    </xdr:from>
    <xdr:to>
      <xdr:col>4</xdr:col>
      <xdr:colOff>446846</xdr:colOff>
      <xdr:row>0</xdr:row>
      <xdr:rowOff>651013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63EC71C-0556-4986-AFC6-2D57A2C3D337}"/>
            </a:ext>
          </a:extLst>
        </xdr:cNvPr>
        <xdr:cNvSpPr txBox="1"/>
      </xdr:nvSpPr>
      <xdr:spPr>
        <a:xfrm>
          <a:off x="1619250" y="79513"/>
          <a:ext cx="3755748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9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72177</xdr:colOff>
      <xdr:row>0</xdr:row>
      <xdr:rowOff>54705</xdr:rowOff>
    </xdr:from>
    <xdr:to>
      <xdr:col>1</xdr:col>
      <xdr:colOff>1578083</xdr:colOff>
      <xdr:row>0</xdr:row>
      <xdr:rowOff>613318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4706D21-690F-4AF5-BC07-73AD4B65DFF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72177" y="54705"/>
          <a:ext cx="2111024" cy="558613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 editAs="oneCell">
    <xdr:from>
      <xdr:col>0</xdr:col>
      <xdr:colOff>307181</xdr:colOff>
      <xdr:row>64</xdr:row>
      <xdr:rowOff>131922</xdr:rowOff>
    </xdr:from>
    <xdr:to>
      <xdr:col>1</xdr:col>
      <xdr:colOff>5255895</xdr:colOff>
      <xdr:row>84</xdr:row>
      <xdr:rowOff>160061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3981A58-7FE3-4E7A-B8DF-A341E5D9FF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7181" y="16936743"/>
          <a:ext cx="5547428" cy="383813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1</xdr:col>
      <xdr:colOff>1600200</xdr:colOff>
      <xdr:row>0</xdr:row>
      <xdr:rowOff>66675</xdr:rowOff>
    </xdr:from>
    <xdr:to>
      <xdr:col>2</xdr:col>
      <xdr:colOff>257175</xdr:colOff>
      <xdr:row>0</xdr:row>
      <xdr:rowOff>638175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8961858-4294-4087-B799-AE9F21A0EB07}"/>
            </a:ext>
          </a:extLst>
        </xdr:cNvPr>
        <xdr:cNvSpPr txBox="1"/>
      </xdr:nvSpPr>
      <xdr:spPr>
        <a:xfrm>
          <a:off x="2200275" y="66675"/>
          <a:ext cx="4543425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5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5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5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174625</xdr:rowOff>
    </xdr:from>
    <xdr:to>
      <xdr:col>0</xdr:col>
      <xdr:colOff>2150209</xdr:colOff>
      <xdr:row>0</xdr:row>
      <xdr:rowOff>898145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58FC41B-627D-4265-A6F5-390840105D3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95250" y="174625"/>
          <a:ext cx="2049667" cy="7235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0</xdr:col>
      <xdr:colOff>2211916</xdr:colOff>
      <xdr:row>0</xdr:row>
      <xdr:rowOff>179917</xdr:rowOff>
    </xdr:from>
    <xdr:to>
      <xdr:col>4</xdr:col>
      <xdr:colOff>253999</xdr:colOff>
      <xdr:row>0</xdr:row>
      <xdr:rowOff>668590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47511273-61D4-4994-80FB-F8984E8748FC}"/>
            </a:ext>
          </a:extLst>
        </xdr:cNvPr>
        <xdr:cNvSpPr txBox="1"/>
      </xdr:nvSpPr>
      <xdr:spPr>
        <a:xfrm>
          <a:off x="2211916" y="179917"/>
          <a:ext cx="4677833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Meus%20documentos\pato2004br262\composi&#231;&#227;opadr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rquivos_trabalho\Reuni&#227;o%20-%2029.07.10\PROJETO%20B&#193;SICO%20-%20MODELO\Volume%204%20-%20Or&#231;amento%20e%20Plano%20de%20Execu&#231;&#227;o\3%20-%20Demonstrativo%20do%20Or&#231;amento\3.2-Canteiro_e_Manutencao\3.2-Canteiro_e_Manutenca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\d\Backup%20Laercio\PARTI&#199;&#195;O_C\DNIT%20-%20Travessias%20Urbanas\Agua%20Boa\Or&#231;amento%20da%20Minuta%20(Trav%20Urb%20Agua%20Boa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Diversos\PROTOTIPO%20DE%20MEDI&#199;&#195;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001\c\Meus%20documentos\Excel\DVOP\8_97%20-%20S&#227;o%20Vicente\Prod.%20Equip.%20Mec.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%20n&#186;%20300\Planilha%20de%20quantidade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~1\LAERCI~1\CONFIG~1\Temp\IM\Custo%20Mobiliza&#231;&#227;o%20e%20Desmobiliza&#231;&#227;o%20Duplica&#231;&#227;o_42,4%20k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nts%20and%20Settings\FRANCISCO.ALMEIDA.STRATA\Configura&#231;&#245;es%20locais\Temporary%20Internet%20Files\OLK35\ARQ\PROPOSTA\CMPREORC.XLW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158%20-%20Km%20141,7%20ao%20271,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BR-242%20PROJETO%20DOC\Or&#231;amento%201&#186;%20Segm%20Revisado%2013.07.09\Or&#231;amento%20da%20Minuta%20BR-242_(SICRO%20JULHO_09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SB\Downloads\Proposta%20Finaceir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Modelo%20Medi&#231;&#227;o%20(Triunfo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2&#170;%20Medi&#231;&#227;o%20-%20MT%20170%20-%20Juina%20-%20simula&#231;&#227;o%2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BB5C48\01%20_%20Orc.%20Gerenciamento%20SantaCatarina%20rev%20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262-PATOJAN07-ANASTACIO-GUAICURUS%20P%20ATUALIZA&#199;&#195;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VERA-05dez2008\BR%20101-ALAGOAS%20-%20FECHAMENTO\BR%20163-PA%20-%20Or&#231;amento%20Final%20(26set)\BR163%20LOTE3%20Or&#231;amento%20Fina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essoal\Duplica&#231;&#227;o_MT\Projeto-executivo\Arquivos\1.Or&#231;amento-B&#193;SICO_BR-163_364_SET_2011_jun_1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)\2&#170;%20medi&#231;&#227;o%20Agrim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6FC2155\Pr%20Etapa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ictor.martin\Documents\Diversos\PARECER%20DE%20CUSTOS\Aguadas%20-%20Reforma%20e%20Readequa&#231;&#227;o%20Diversos%20Munic&#237;pios\Planilha%20de%20Aguadas%20-%20Parecer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O-1146/Desktop/GEST&#195;O%20=%20CODEVASF/1.%20ADITIVO/1&#186;%20REPLANILHAMENTO/PLANILHA%20FINAL/Planilha%20Aditiva%20-%20EIXO%20NORTE%20-%20REPLAN.%2001%20-%20rev%2004.5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OI\Users\MM\Desktop\Planilha%20NOVO%20SICRO%20-%20MARM%20-%20final%20-%20Projeto%20NOVO%206%20-%20PE%2007-2020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Backup_Gecc\Meus%20documentos\Arquivos\RICARDO\encomind\MT%20170\Documents%20and%20Settings\Encomind\Desktop\Julio\MT-%20170%20JUINA\9&#170;%20Medi&#231;&#227;o%20-%20MT%20170%20Juina%20-%20Oficial-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C-JURA\DIR\Tabela%20de%20Consultoria\AVigente\02a%20%20-%20Tabela%20para%20Or&#231;amentos%20de%20Consultoria%20Mensal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iversos\PROTOTIPO%20DE%20MEDI&#199;&#195;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3\Projetos\Marcelo\docs\PP003%20-%20Restauracao%20-%20PROMG%20-%20DERMG\Levantamentos%20de%20Campo\PRIORIDADES\20CRG\Resultados\CARACT%20PAV%20EXISTENT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C-Jura\DIR\AA%20TRefer&#234;ncia\Ano%202011\01-Jan-11\01%20-%20Assessoria%20Super.%20do%20Cear&#225;\01%20-%20Or&#231;amento%20Assessoria%20SR-%20Cear&#225;%20-%20Mar-1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ACILIO\SharedDocs\Documents%20and%20Settings\OTACILIO_\Meus%20documentos\OR&#199;AMENTOS\SC-487\NATALINA\DNER\Br116_R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1\c\Documents%20and%20Settings\C%20arlos%20%20Machado\My%20Documents\Disco%201\BR-262-MS(3)\Anexos%20PGQ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ARTI&#199;&#195;O_C\Or&#231;amentos%20de%20Projetos\MT-361\CUSTHO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e\c\Documents%20and%20Settings\Castelar\Meus%20documentos\Backup%20Uni&#227;o%204-5%20(D)\OBRA%20CANOINHAS\Castellar%20Engenharia%20Ltda%20-%20CANOINHAS\FINAN&#199;AS\Uniao\Medi&#231;&#227;o%20Castellar\61MCBMI.DNIT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e\castellar%20engenharia%20ltda\Documents%20and%20Settings\Castelar\Meus%20documentos\Backup%20Uni&#227;o%204-5%20(D)\OBRA%20CANOINHAS\Castellar%20Engenharia%20Ltda%20-%20CANOINHAS\FINAN&#199;AS\Uniao\Medi&#231;&#227;o%20Castellar\61MCBMI.DNI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IR_MS\projetopir060lote2\OR&#199;AMENTO_jan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windows\TEMP\1&#170;%20MED%20PROV%20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Startup" Target="PLA/Works/MATRIZ/EAP/Curva%201%20folha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Guia%20Lopes%20BR267\OR&#199;AMENTO%20E%20CRONOGRAMA%20GL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Resumo_Cronograma_Maracaj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indices%20caracterizado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Graficos\CARACT%20PAV%20EXISTEN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Users\Elidiane\AppData\Local\Temp\Rar$DI00.332\Custo%20Mobiliza+&#186;+&#250;o%20e%20Desmobiliza+&#186;+&#250;o%20Rev%201-&#166;%20SEG_48,3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Composições"/>
      <sheetName val="CUSTO MATERIAIS"/>
      <sheetName val="Plan1"/>
      <sheetName val="REFLEXO FIN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 Canteiro"/>
      <sheetName val="Manutenção"/>
      <sheetName val="Orçamento"/>
      <sheetName val="Mat Asf"/>
      <sheetName val="RESUMO-DVOP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,13"/>
      <sheetName val="1,14"/>
      <sheetName val="1.15"/>
      <sheetName val="1,16"/>
      <sheetName val="1,17"/>
      <sheetName val="aux1"/>
      <sheetName val="1,19"/>
      <sheetName val="1,20"/>
      <sheetName val="1,21"/>
      <sheetName val="1,22"/>
      <sheetName val="1,23"/>
      <sheetName val="1.24"/>
      <sheetName val="1.25"/>
      <sheetName val="1.26"/>
      <sheetName val="1.28"/>
      <sheetName val="1.29"/>
      <sheetName val="3.4"/>
      <sheetName val="D"/>
      <sheetName val="2.1"/>
      <sheetName val="H"/>
      <sheetName val="I"/>
      <sheetName val="J"/>
      <sheetName val="K"/>
      <sheetName val="L"/>
      <sheetName val="M"/>
      <sheetName val="N"/>
      <sheetName val="O"/>
      <sheetName val="aux. 2"/>
      <sheetName val="Q"/>
      <sheetName val="R"/>
      <sheetName val="S"/>
      <sheetName val="T"/>
      <sheetName val="U"/>
      <sheetName val="B"/>
      <sheetName val="G"/>
      <sheetName val="P"/>
      <sheetName val="RESUMO"/>
      <sheetName val="REAJU"/>
      <sheetName val="TSD-FOG"/>
      <sheetName val="Sub e base"/>
      <sheetName val="AGREGADOS"/>
      <sheetName val="RELATÓRIO"/>
      <sheetName val="DMT modelo"/>
      <sheetName val="Quadro Resumo"/>
      <sheetName val="aux"/>
      <sheetName val="Página 16"/>
      <sheetName val="Recuperação da Pista"/>
      <sheetName val="Anual"/>
      <sheetName val="estgg"/>
      <sheetName val="E"/>
      <sheetName val="F"/>
      <sheetName val="compos1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Rel-15ª med."/>
      <sheetName val="PMF"/>
      <sheetName val="Regula"/>
      <sheetName val="serviços"/>
      <sheetName val="tlmb"/>
      <sheetName val="Orçamento"/>
      <sheetName val="Dados"/>
      <sheetName val="eq"/>
      <sheetName val="mo"/>
      <sheetName val="aterro"/>
      <sheetName val="tsd"/>
      <sheetName val="1. Cadastro da LM"/>
      <sheetName val="4. Orçamento FD"/>
      <sheetName val="planilha"/>
      <sheetName val="Prod. Equip. Mec.1"/>
      <sheetName val="relatório-1ª med."/>
      <sheetName val="DIPRVS12"/>
      <sheetName val="ISSQN"/>
      <sheetName val="Produto 09"/>
      <sheetName val="Produto 10"/>
      <sheetName val="Produto 01"/>
      <sheetName val="Prod. 03A CREMA-CIB"/>
      <sheetName val="insumos básicos"/>
      <sheetName val="quadro 04 - planilhas preços"/>
      <sheetName val="reg_mec_fx_dm_"/>
      <sheetName val="Custo horário de Equip"/>
      <sheetName val="Custo Mão-de-Obra"/>
      <sheetName val="Res. dos Materias - Atividade"/>
      <sheetName val="Sicro"/>
      <sheetName val="COMP-AC"/>
      <sheetName val="COMP-AM"/>
      <sheetName val="COMP-CE"/>
      <sheetName val="COMP-MA"/>
      <sheetName val="COMP-MT"/>
      <sheetName val="COMP-PA"/>
      <sheetName val="COMP-PI"/>
      <sheetName val="COMP-RN"/>
      <sheetName val="COMP-RR"/>
      <sheetName val="COMP-TO"/>
      <sheetName val="PREMISSAS"/>
      <sheetName val="Serv. Adm."/>
      <sheetName val="Mat. Bet."/>
    </sheetNames>
    <sheetDataSet>
      <sheetData sheetId="0"/>
      <sheetData sheetId="1"/>
      <sheetData sheetId="2"/>
      <sheetData sheetId="3"/>
      <sheetData sheetId="4"/>
      <sheetData sheetId="5" refreshError="1">
        <row r="11">
          <cell r="A11" t="str">
            <v>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E 1 (3)"/>
      <sheetName val="Memorial descritivo (2)"/>
      <sheetName val="RESUMO-DVOP (2)"/>
      <sheetName val="Aditivo DVOP"/>
      <sheetName val="Aditivo DVOP (2)"/>
      <sheetName val="Aditivo DVOP (4)"/>
      <sheetName val="Resumo Aditivo"/>
      <sheetName val="RESUMO"/>
      <sheetName val="Cronograma"/>
      <sheetName val="Leis sociais"/>
      <sheetName val="Plan2"/>
      <sheetName val="LOTE 1"/>
      <sheetName val="RELATÓRIO"/>
      <sheetName val="RESUMO-DVOP"/>
      <sheetName val="REAJU"/>
      <sheetName val="Crono Físico-Financeiro"/>
      <sheetName val="Plan3"/>
      <sheetName val="Memorial descritivo"/>
      <sheetName val="LOTE 1 (2)"/>
      <sheetName val="Desmat 0,15"/>
      <sheetName val="RESUMO_DV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PE CAVALO"/>
      <sheetName val="RELATÓRIO"/>
      <sheetName val="Quadro DMT"/>
      <sheetName val="Custos Unitari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PGERA.XLS"/>
      <sheetName val="EQUIPE.XLS"/>
      <sheetName val="PRECORC.XLS"/>
    </sheetNames>
    <sheetDataSet>
      <sheetData sheetId="0" refreshError="1"/>
      <sheetData sheetId="1" refreshError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  <sheetName val="Imai03"/>
      <sheetName val="NF 131"/>
      <sheetName val="ANALISES.XLS"/>
      <sheetName val="Read Me!"/>
      <sheetName val="Planilha orçamentária da P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C4"/>
      <sheetName val="TLMB"/>
      <sheetName val="TCCB10"/>
      <sheetName val="CRONOGAMA 1º"/>
      <sheetName val="CRONOGAMA 2º"/>
      <sheetName val="COMPAUTO"/>
      <sheetName val="COMPSERVENC"/>
      <sheetName val="COMPMOTSER"/>
      <sheetName val="COMPMOTSER (2)"/>
      <sheetName val="COMPOSIÇÕES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Quadro Resumo"/>
      <sheetName val="Quadro Dem orç"/>
      <sheetName val="Cronograma"/>
      <sheetName val="Cronograma (2)"/>
      <sheetName val="Enc Sociais"/>
      <sheetName val="Tabela de Materiais"/>
      <sheetName val="Pesquisa Mercado"/>
      <sheetName val="Custo Mão-de-Obra"/>
      <sheetName val="Custo horário de Equip"/>
      <sheetName val="PE-Qd 25 Curva ABC"/>
      <sheetName val="Quadro PE-Qd 24"/>
      <sheetName val="Mob_Desmob"/>
      <sheetName val="Barracão_Edif."/>
      <sheetName val="Barracão_Depósito"/>
      <sheetName val="Desmat 0,15"/>
      <sheetName val="Desmat 0,15 a 0,30"/>
      <sheetName val="Desmat &gt;0,30"/>
      <sheetName val="DMT 50m"/>
      <sheetName val="DMT 50a200CARREG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&gt; 5000E"/>
      <sheetName val="Aterro95%"/>
      <sheetName val="Aterro100%"/>
      <sheetName val="Aterro de rocha"/>
      <sheetName val="Regula"/>
      <sheetName val="Sub-base"/>
      <sheetName val="Base"/>
      <sheetName val="Concreto Cimento portland"/>
      <sheetName val="Usinagem Concreto Cim portl"/>
      <sheetName val="Recomp base"/>
      <sheetName val="Imprimação"/>
      <sheetName val="Pintura de Ligação"/>
      <sheetName val="TSS c emulsão"/>
      <sheetName val="TSD c emulsão"/>
      <sheetName val="CBUQ_Capa"/>
      <sheetName val="FOG"/>
      <sheetName val="CBUQ_Binder"/>
      <sheetName val="Transp. casc."/>
      <sheetName val="Transp. Comercial"/>
      <sheetName val="Esc mec reat e comp"/>
      <sheetName val="Esc vala mat 3ª cat"/>
      <sheetName val="BSTC 0,80m"/>
      <sheetName val="Escav. Manual 1ª cat"/>
      <sheetName val="VPA 04"/>
      <sheetName val="STC 04"/>
      <sheetName val="Dreno DPS 07"/>
      <sheetName val="Dreno DPS 08"/>
      <sheetName val="BSD 02"/>
      <sheetName val="STC 01"/>
      <sheetName val="SCC 02"/>
      <sheetName val="MFC 01"/>
      <sheetName val="MFC 03"/>
      <sheetName val="MFC 05"/>
      <sheetName val="CCS 01"/>
      <sheetName val="CCS 02"/>
      <sheetName val="CCS 03"/>
      <sheetName val="CCS 04"/>
      <sheetName val="CCS 10"/>
      <sheetName val="CCS 12"/>
      <sheetName val="CCS 16"/>
      <sheetName val="CCS 21"/>
      <sheetName val="DAR 02"/>
      <sheetName val="DAR 03"/>
      <sheetName val="DAD 02"/>
      <sheetName val="EDA 01"/>
      <sheetName val="EDA 02"/>
      <sheetName val="DES 03"/>
      <sheetName val="DEB 01"/>
      <sheetName val="DEB 02"/>
      <sheetName val="DEB 03"/>
      <sheetName val="DEB 04"/>
      <sheetName val="DEB 05"/>
      <sheetName val="BLS 02"/>
      <sheetName val="BLD 02"/>
      <sheetName val="CLP 02"/>
      <sheetName val="CLP 04"/>
      <sheetName val="CLP 05"/>
      <sheetName val="CLP 11"/>
      <sheetName val="CLP 17"/>
      <sheetName val="CLP 19"/>
      <sheetName val="PVI 03"/>
      <sheetName val="PVI 04"/>
      <sheetName val="PVI 05"/>
      <sheetName val="PVI 10"/>
      <sheetName val="CPV 01"/>
      <sheetName val="Escav. mec. 1ª cat"/>
      <sheetName val="Reaterro e compac"/>
      <sheetName val="BSTC 1,00m"/>
      <sheetName val="BDTC 1,50m"/>
      <sheetName val="Boca BSTC 1,00m"/>
      <sheetName val="Boca BSTC 1,00m (15º)"/>
      <sheetName val="Boca BDTC 1,50m"/>
      <sheetName val="Tubul 60"/>
      <sheetName val="Tubul 80"/>
      <sheetName val="Tubul 100"/>
      <sheetName val="Tubul 120"/>
      <sheetName val="TCC 01"/>
      <sheetName val="Arranc e Rem_Meio-fio"/>
      <sheetName val="Remoção disp_concr"/>
      <sheetName val="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3,00 x 3,00_(5m) "/>
      <sheetName val="CORPO BSCC 2,00 x 2,00"/>
      <sheetName val="BOCA BDCC 1,50 x 1,50"/>
      <sheetName val="BOCA BTCC 1,50 x 2,00"/>
      <sheetName val="BSTC 0,60m"/>
      <sheetName val="Boca BSTC 0,60m"/>
      <sheetName val="Boca BSTC 0,80m"/>
      <sheetName val="Boca BSTC 1,50m"/>
      <sheetName val="Boca BSTC 1,20m"/>
      <sheetName val="CORPO BSCC 2,50 x 2,50"/>
      <sheetName val="BOCA BSCC 2,50 x 2,50"/>
      <sheetName val="TUNNEL LINER 1,80"/>
      <sheetName val="TUNNEL LINER 2,40"/>
      <sheetName val="CORPO BTCC 3,00 x 3,00_(10m)"/>
      <sheetName val="BOCA BTCC 3,00 x 3,00_Normal"/>
      <sheetName val="Rem. bueiro exist."/>
      <sheetName val="SCC 04"/>
      <sheetName val="SCC 05"/>
      <sheetName val="SCC 06"/>
      <sheetName val="STC 02"/>
      <sheetName val="STC 06"/>
      <sheetName val="VPC 02"/>
      <sheetName val="VPC 04"/>
      <sheetName val="BLS 01"/>
      <sheetName val="Pass sobre canal"/>
      <sheetName val="Lombada"/>
      <sheetName val="DES 01"/>
      <sheetName val="PVI 02"/>
      <sheetName val="Tubul 40"/>
      <sheetName val="Cerca"/>
      <sheetName val="CTC 01"/>
      <sheetName val="Defensa_Simples"/>
      <sheetName val="Defensa_Dupla"/>
      <sheetName val="Ancor semi mal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2 anos"/>
      <sheetName val="Pintura setas zebrados"/>
      <sheetName val="Tacha reflet."/>
      <sheetName val="Tachão Refletivo"/>
      <sheetName val="Placa sinaliz."/>
      <sheetName val="Hidrossemeadura"/>
      <sheetName val="Semead man"/>
      <sheetName val="Enleivamento"/>
      <sheetName val="Plantio de arv"/>
      <sheetName val="VPC 01"/>
      <sheetName val="Reconf_Mecan"/>
      <sheetName val="CAP-50_70"/>
      <sheetName val="CM-30"/>
      <sheetName val="RR-2C"/>
      <sheetName val="Transp_Frio CM-30"/>
      <sheetName val="Transp_Frio RR-2C"/>
      <sheetName val="Transp_Quente"/>
      <sheetName val="Transp. local N_Pav"/>
      <sheetName val="Transp. local pav"/>
      <sheetName val="Transp. Com_Carr_N_Pav"/>
      <sheetName val="Transp. Com_Carr_Pav"/>
      <sheetName val="Transp. Com N.Pav."/>
      <sheetName val="Transp. Com. Pav"/>
      <sheetName val="Usinagem CBUQ"/>
      <sheetName val="Usinagem BINDER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DTC 100"/>
      <sheetName val="Dente BDTC 120"/>
      <sheetName val="Dente BTTC 120"/>
      <sheetName val="Dente BDTC 15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5MPa"/>
      <sheetName val="Concreto Cimento Portl"/>
      <sheetName val="Concreto 30MPa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. 7cm"/>
      <sheetName val="Guia mad. 10cm"/>
      <sheetName val="Escav Manual 1a cat"/>
      <sheetName val="Escav Man de Vala"/>
      <sheetName val="Escav Mec"/>
      <sheetName val="Solo local"/>
      <sheetName val="Compac Man"/>
      <sheetName val="Transp_RR-2C"/>
      <sheetName val="macro"/>
      <sheetName val="OAC_NPAV"/>
      <sheetName val="OAC_PAV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  <row r="373">
          <cell r="C373" t="str">
            <v>Cód.</v>
          </cell>
          <cell r="D373" t="str">
            <v>EQUIPAMENTOS</v>
          </cell>
          <cell r="E373" t="str">
            <v>Und</v>
          </cell>
          <cell r="F373" t="str">
            <v>Prod.</v>
          </cell>
          <cell r="G373" t="str">
            <v>Improd.</v>
          </cell>
          <cell r="H373" t="str">
            <v>Prod.</v>
          </cell>
          <cell r="I373" t="str">
            <v>Improd.</v>
          </cell>
        </row>
        <row r="375">
          <cell r="C375" t="str">
            <v>E001</v>
          </cell>
          <cell r="D375" t="str">
            <v>Trator de Esteiras : New Holland : 7D - com lâmina</v>
          </cell>
          <cell r="E375" t="str">
            <v>h</v>
          </cell>
          <cell r="F375">
            <v>110.01</v>
          </cell>
          <cell r="G375">
            <v>19.440000000000001</v>
          </cell>
          <cell r="H375">
            <v>110.01</v>
          </cell>
          <cell r="I375">
            <v>19.440000000000001</v>
          </cell>
        </row>
        <row r="376">
          <cell r="C376" t="str">
            <v>E002</v>
          </cell>
          <cell r="D376" t="str">
            <v>Trator de Esteiras : Caterpillar : D6M - com lâmina</v>
          </cell>
          <cell r="E376" t="str">
            <v>h</v>
          </cell>
          <cell r="F376">
            <v>200.57</v>
          </cell>
          <cell r="G376">
            <v>22.39</v>
          </cell>
          <cell r="H376">
            <v>200.57</v>
          </cell>
          <cell r="I376">
            <v>22.39</v>
          </cell>
        </row>
        <row r="377">
          <cell r="C377" t="str">
            <v>E003</v>
          </cell>
          <cell r="D377" t="str">
            <v xml:space="preserve">(*) Trator de Esteiras : Caterpillar : D8R -  com lâmina </v>
          </cell>
          <cell r="E377" t="str">
            <v>h</v>
          </cell>
          <cell r="F377">
            <v>331.56</v>
          </cell>
          <cell r="G377">
            <v>22.39</v>
          </cell>
          <cell r="H377">
            <v>331.56</v>
          </cell>
          <cell r="I377">
            <v>22.39</v>
          </cell>
        </row>
        <row r="378">
          <cell r="C378" t="str">
            <v>E005</v>
          </cell>
          <cell r="D378" t="str">
            <v>Motoscraper : Caterpillar : 621G</v>
          </cell>
          <cell r="E378" t="str">
            <v>h</v>
          </cell>
          <cell r="F378">
            <v>310.06</v>
          </cell>
          <cell r="G378">
            <v>22.39</v>
          </cell>
          <cell r="H378">
            <v>310.06</v>
          </cell>
          <cell r="I378">
            <v>22.39</v>
          </cell>
        </row>
        <row r="379">
          <cell r="C379" t="str">
            <v>E006</v>
          </cell>
          <cell r="D379" t="str">
            <v xml:space="preserve">Motoniveladora : Caterpillar : 120M - </v>
          </cell>
          <cell r="E379" t="str">
            <v>h</v>
          </cell>
          <cell r="F379">
            <v>152.81</v>
          </cell>
          <cell r="G379">
            <v>22.39</v>
          </cell>
          <cell r="H379">
            <v>152.81</v>
          </cell>
          <cell r="I379">
            <v>22.39</v>
          </cell>
        </row>
        <row r="380">
          <cell r="C380" t="str">
            <v>E007</v>
          </cell>
          <cell r="D380" t="str">
            <v>Trator Agrícola : Massey Ferguson : MF 292/4 -</v>
          </cell>
          <cell r="E380" t="str">
            <v>h</v>
          </cell>
          <cell r="F380">
            <v>64.25</v>
          </cell>
          <cell r="G380">
            <v>17.27</v>
          </cell>
          <cell r="H380">
            <v>64.25</v>
          </cell>
          <cell r="I380">
            <v>17.27</v>
          </cell>
        </row>
        <row r="381">
          <cell r="C381" t="str">
            <v>E009</v>
          </cell>
          <cell r="D381" t="str">
            <v>Carregadeira de Pneus : Caterpillar : 924G - 1,80 m3</v>
          </cell>
          <cell r="E381" t="str">
            <v>h</v>
          </cell>
          <cell r="F381">
            <v>116.06</v>
          </cell>
          <cell r="G381">
            <v>22.39</v>
          </cell>
          <cell r="H381">
            <v>116.06</v>
          </cell>
          <cell r="I381">
            <v>22.39</v>
          </cell>
        </row>
        <row r="382">
          <cell r="C382" t="str">
            <v>E010</v>
          </cell>
          <cell r="D382" t="str">
            <v>Carregadeira de Pneus : Caterpillar : 950H -  3,3 m3</v>
          </cell>
          <cell r="E382" t="str">
            <v>h</v>
          </cell>
          <cell r="F382">
            <v>180.79</v>
          </cell>
          <cell r="G382">
            <v>22.39</v>
          </cell>
          <cell r="H382">
            <v>180.79</v>
          </cell>
          <cell r="I382">
            <v>22.39</v>
          </cell>
        </row>
        <row r="383">
          <cell r="C383" t="str">
            <v>E011</v>
          </cell>
          <cell r="D383" t="str">
            <v>Retroescavadeira : Massey Ferguson MF-86HF - de pneus</v>
          </cell>
          <cell r="E383" t="str">
            <v>h</v>
          </cell>
          <cell r="F383">
            <v>75.08</v>
          </cell>
          <cell r="G383">
            <v>22.39</v>
          </cell>
          <cell r="H383">
            <v>75.08</v>
          </cell>
          <cell r="I383">
            <v>22.39</v>
          </cell>
        </row>
        <row r="384">
          <cell r="C384" t="str">
            <v>E013</v>
          </cell>
          <cell r="D384" t="str">
            <v>Rolo Compactador : Dynapac : CA-25-PP -  pé de carneiro autop. 11,25t vibrat</v>
          </cell>
          <cell r="E384" t="str">
            <v>h</v>
          </cell>
          <cell r="F384">
            <v>110.12</v>
          </cell>
          <cell r="G384">
            <v>17.27</v>
          </cell>
          <cell r="H384">
            <v>110.12</v>
          </cell>
          <cell r="I384">
            <v>17.27</v>
          </cell>
        </row>
        <row r="385">
          <cell r="C385" t="str">
            <v>E014</v>
          </cell>
          <cell r="D385" t="str">
            <v>(*) Trator de Esteiras : Caterpillar : D8R/RB -  com escarificador</v>
          </cell>
          <cell r="E385" t="str">
            <v>h</v>
          </cell>
          <cell r="F385">
            <v>335.48</v>
          </cell>
          <cell r="G385">
            <v>22.39</v>
          </cell>
          <cell r="H385">
            <v>335.48</v>
          </cell>
          <cell r="I385">
            <v>22.39</v>
          </cell>
        </row>
        <row r="386">
          <cell r="C386" t="str">
            <v>E015</v>
          </cell>
          <cell r="D386" t="str">
            <v>Motoniveladora : Caterpillar : 140H</v>
          </cell>
          <cell r="E386" t="str">
            <v>h</v>
          </cell>
          <cell r="F386">
            <v>171.48</v>
          </cell>
          <cell r="G386">
            <v>22.39</v>
          </cell>
          <cell r="H386">
            <v>171.48</v>
          </cell>
          <cell r="I386">
            <v>22.39</v>
          </cell>
        </row>
        <row r="387">
          <cell r="C387" t="str">
            <v>E016</v>
          </cell>
          <cell r="D387" t="str">
            <v>Carregadeira de Pneus : Case : W-20 -  1,70 m3</v>
          </cell>
          <cell r="E387" t="str">
            <v>h</v>
          </cell>
          <cell r="F387">
            <v>112.51</v>
          </cell>
          <cell r="G387">
            <v>22.39</v>
          </cell>
          <cell r="H387">
            <v>112.51</v>
          </cell>
          <cell r="I387">
            <v>22.39</v>
          </cell>
        </row>
        <row r="388">
          <cell r="C388" t="str">
            <v>E055</v>
          </cell>
          <cell r="D388" t="str">
            <v>Rolo Compactador : Caterpillar : CS423E - pé de carneiro vibratório</v>
          </cell>
          <cell r="E388" t="str">
            <v>h</v>
          </cell>
          <cell r="F388">
            <v>71.45</v>
          </cell>
          <cell r="G388">
            <v>17.27</v>
          </cell>
          <cell r="H388">
            <v>71.45</v>
          </cell>
          <cell r="I388">
            <v>17.27</v>
          </cell>
        </row>
        <row r="389">
          <cell r="C389" t="str">
            <v>E056</v>
          </cell>
          <cell r="D389" t="str">
            <v>Rolo Compactador : Dynapac : CT-262 - pé de carneiro tamping</v>
          </cell>
          <cell r="E389" t="str">
            <v>h</v>
          </cell>
          <cell r="F389">
            <v>184.11</v>
          </cell>
          <cell r="G389">
            <v>17.27</v>
          </cell>
          <cell r="H389">
            <v>184.11</v>
          </cell>
          <cell r="I389">
            <v>17.27</v>
          </cell>
        </row>
        <row r="390">
          <cell r="C390" t="str">
            <v>E062</v>
          </cell>
          <cell r="D390" t="str">
            <v>Escavadeira Hidráulica - com esteira (182 kW)</v>
          </cell>
          <cell r="E390" t="str">
            <v>h</v>
          </cell>
          <cell r="F390">
            <v>240.27</v>
          </cell>
          <cell r="G390">
            <v>23.67</v>
          </cell>
          <cell r="H390">
            <v>240.27</v>
          </cell>
          <cell r="I390">
            <v>23.67</v>
          </cell>
        </row>
        <row r="391">
          <cell r="C391" t="str">
            <v>E063</v>
          </cell>
          <cell r="D391" t="str">
            <v xml:space="preserve"> Escavadeira Hidráulica: Caterpillar : 320DL - c/ est. - cap 600l p/ longo alcance</v>
          </cell>
          <cell r="E391" t="str">
            <v>h</v>
          </cell>
          <cell r="F391">
            <v>152.68</v>
          </cell>
          <cell r="G391">
            <v>22.39</v>
          </cell>
          <cell r="H391">
            <v>152.68</v>
          </cell>
          <cell r="I391">
            <v>22.39</v>
          </cell>
        </row>
        <row r="392">
          <cell r="C392" t="str">
            <v>E065</v>
          </cell>
          <cell r="D392" t="str">
            <v>Draga de Sucção : diversos : - p/ extração de Areia 6"</v>
          </cell>
          <cell r="E392" t="str">
            <v>h</v>
          </cell>
          <cell r="F392">
            <v>78.11</v>
          </cell>
          <cell r="G392">
            <v>22.39</v>
          </cell>
          <cell r="H392">
            <v>78.11</v>
          </cell>
          <cell r="I392">
            <v>22.39</v>
          </cell>
        </row>
        <row r="393">
          <cell r="C393" t="str">
            <v>E066</v>
          </cell>
          <cell r="D393" t="str">
            <v>Chata - 25m3 : diversos : - com rebocador</v>
          </cell>
          <cell r="E393" t="str">
            <v>h</v>
          </cell>
          <cell r="F393">
            <v>139.16999999999999</v>
          </cell>
          <cell r="G393">
            <v>21.75</v>
          </cell>
          <cell r="H393">
            <v>139.16999999999999</v>
          </cell>
          <cell r="I393">
            <v>21.75</v>
          </cell>
        </row>
        <row r="394">
          <cell r="C394" t="str">
            <v>E101</v>
          </cell>
          <cell r="D394" t="str">
            <v xml:space="preserve"> Grade de Discos : Marchesan :  -  GA 24 x 24</v>
          </cell>
          <cell r="E394" t="str">
            <v>h</v>
          </cell>
          <cell r="F394">
            <v>3</v>
          </cell>
          <cell r="G394">
            <v>0</v>
          </cell>
          <cell r="H394">
            <v>3</v>
          </cell>
          <cell r="I394">
            <v>0</v>
          </cell>
        </row>
        <row r="395">
          <cell r="C395" t="str">
            <v>E102</v>
          </cell>
          <cell r="D395" t="str">
            <v>Rolo Compactador : Dynapac : CC-422C - Tanden vibrat. autoprop. 10,9 t</v>
          </cell>
          <cell r="E395" t="str">
            <v>h</v>
          </cell>
          <cell r="F395">
            <v>127</v>
          </cell>
          <cell r="G395">
            <v>17.27</v>
          </cell>
          <cell r="H395">
            <v>127</v>
          </cell>
          <cell r="I395">
            <v>17.27</v>
          </cell>
        </row>
        <row r="396">
          <cell r="C396" t="str">
            <v>E103</v>
          </cell>
          <cell r="D396" t="str">
            <v>Rolo Compactador : Caterpillar : CS-563 E - liso, vibrat. autoprop. 11,6 t</v>
          </cell>
          <cell r="E396" t="str">
            <v>h</v>
          </cell>
          <cell r="F396">
            <v>6029</v>
          </cell>
          <cell r="G396">
            <v>17.27</v>
          </cell>
          <cell r="H396">
            <v>6029</v>
          </cell>
          <cell r="I396">
            <v>17.27</v>
          </cell>
        </row>
        <row r="397">
          <cell r="C397" t="str">
            <v>E104</v>
          </cell>
          <cell r="D397" t="str">
            <v>Rolo Compactador : Dynapac : CC-222 - liso, tanden vibrat. autoprop. 7,2t</v>
          </cell>
          <cell r="E397" t="str">
            <v>h</v>
          </cell>
          <cell r="F397">
            <v>103.58</v>
          </cell>
          <cell r="G397">
            <v>12.91</v>
          </cell>
          <cell r="H397">
            <v>103.58</v>
          </cell>
          <cell r="I397">
            <v>12.91</v>
          </cell>
        </row>
        <row r="398">
          <cell r="C398" t="str">
            <v>E105</v>
          </cell>
          <cell r="D398" t="str">
            <v xml:space="preserve">Rolo Compactador : Caterpillar : PS-360C -  de pneus autoprop. 25 t </v>
          </cell>
          <cell r="E398" t="str">
            <v>h</v>
          </cell>
          <cell r="F398">
            <v>104.88</v>
          </cell>
          <cell r="G398">
            <v>17.27</v>
          </cell>
          <cell r="H398">
            <v>104.88</v>
          </cell>
          <cell r="I398">
            <v>17.27</v>
          </cell>
        </row>
        <row r="399">
          <cell r="C399" t="str">
            <v>E106</v>
          </cell>
          <cell r="D399" t="str">
            <v>Usina Misturadora : Cifali : - de solos 350 / 600 t/h</v>
          </cell>
          <cell r="E399" t="str">
            <v>h</v>
          </cell>
          <cell r="F399">
            <v>93.96</v>
          </cell>
          <cell r="G399">
            <v>23.67</v>
          </cell>
          <cell r="H399">
            <v>93.96</v>
          </cell>
          <cell r="I399">
            <v>23.67</v>
          </cell>
        </row>
        <row r="400">
          <cell r="C400" t="str">
            <v>E107</v>
          </cell>
          <cell r="D400" t="str">
            <v>Vassoura Mecânica : CMV :  VM7 -  rebocável</v>
          </cell>
          <cell r="E400" t="str">
            <v>h</v>
          </cell>
          <cell r="F400">
            <v>3.83</v>
          </cell>
          <cell r="G400">
            <v>0</v>
          </cell>
          <cell r="H400">
            <v>3.83</v>
          </cell>
          <cell r="I400">
            <v>0</v>
          </cell>
        </row>
        <row r="401">
          <cell r="C401" t="str">
            <v>E108</v>
          </cell>
          <cell r="D401" t="str">
            <v xml:space="preserve"> Distribuidor de Agregados : CMV :  -  rebocável</v>
          </cell>
          <cell r="E401" t="str">
            <v>h</v>
          </cell>
          <cell r="F401">
            <v>3.26</v>
          </cell>
          <cell r="G401">
            <v>0</v>
          </cell>
          <cell r="H401">
            <v>3.26</v>
          </cell>
          <cell r="I401">
            <v>0</v>
          </cell>
        </row>
        <row r="402">
          <cell r="C402" t="str">
            <v>E109</v>
          </cell>
          <cell r="D402" t="str">
            <v>Distribuidor de Agregados : Romanelli : DAR-5000 - autopropelido</v>
          </cell>
          <cell r="E402" t="str">
            <v>h</v>
          </cell>
          <cell r="F402">
            <v>132.58000000000001</v>
          </cell>
          <cell r="G402">
            <v>22.39</v>
          </cell>
          <cell r="H402">
            <v>132.58000000000001</v>
          </cell>
          <cell r="I402">
            <v>22.39</v>
          </cell>
        </row>
        <row r="403">
          <cell r="C403" t="str">
            <v>E110</v>
          </cell>
          <cell r="D403" t="str">
            <v>Tanque de Estocagem de Asfalto : Cifali :  -  20.000 l</v>
          </cell>
          <cell r="E403" t="str">
            <v>h</v>
          </cell>
          <cell r="F403">
            <v>5.1100000000000003</v>
          </cell>
          <cell r="G403">
            <v>0</v>
          </cell>
          <cell r="H403">
            <v>5.1100000000000003</v>
          </cell>
          <cell r="I403">
            <v>0</v>
          </cell>
        </row>
        <row r="404">
          <cell r="C404" t="str">
            <v>E111</v>
          </cell>
          <cell r="D404" t="str">
            <v>(*) Equip. Distribuição de Asfalto : Ferlex :  -  montado em caminhão</v>
          </cell>
          <cell r="E404" t="str">
            <v>h</v>
          </cell>
          <cell r="F404">
            <v>97.52</v>
          </cell>
          <cell r="G404">
            <v>20.47</v>
          </cell>
          <cell r="H404">
            <v>97.52</v>
          </cell>
          <cell r="I404">
            <v>20.47</v>
          </cell>
        </row>
        <row r="405">
          <cell r="C405" t="str">
            <v>E112</v>
          </cell>
          <cell r="D405" t="str">
            <v xml:space="preserve">Aquecedor de Fluido Térmico : Tenge : TH III - </v>
          </cell>
          <cell r="E405" t="str">
            <v>h</v>
          </cell>
          <cell r="F405">
            <v>26.31</v>
          </cell>
          <cell r="G405">
            <v>0</v>
          </cell>
          <cell r="H405">
            <v>26.31</v>
          </cell>
          <cell r="I405">
            <v>0</v>
          </cell>
        </row>
        <row r="406">
          <cell r="C406" t="str">
            <v>E113</v>
          </cell>
          <cell r="D406" t="str">
            <v>Usina de Asfalto a Quente : Cifali : DMC-2 - 40 / 60 t/h</v>
          </cell>
          <cell r="E406" t="str">
            <v>h</v>
          </cell>
          <cell r="F406">
            <v>295.55</v>
          </cell>
          <cell r="G406">
            <v>23.67</v>
          </cell>
          <cell r="H406">
            <v>295.55</v>
          </cell>
          <cell r="I406">
            <v>23.67</v>
          </cell>
        </row>
        <row r="407">
          <cell r="C407" t="str">
            <v>E114</v>
          </cell>
          <cell r="D407" t="str">
            <v>Vibro-acabadora de Asfalto : Cifali : VDA-206 - sobre pneus</v>
          </cell>
          <cell r="E407" t="str">
            <v>h</v>
          </cell>
          <cell r="F407">
            <v>136.97</v>
          </cell>
          <cell r="G407">
            <v>23.67</v>
          </cell>
          <cell r="H407">
            <v>136.97</v>
          </cell>
          <cell r="I407">
            <v>23.67</v>
          </cell>
        </row>
        <row r="408">
          <cell r="C408" t="str">
            <v>E115</v>
          </cell>
          <cell r="D408" t="str">
            <v>Usina Misturadora : Cifali : - pré mist. a frio 60/100 t/h</v>
          </cell>
          <cell r="E408" t="str">
            <v>h</v>
          </cell>
          <cell r="F408">
            <v>72.09</v>
          </cell>
          <cell r="G408">
            <v>23.67</v>
          </cell>
          <cell r="H408">
            <v>72.09</v>
          </cell>
          <cell r="I408">
            <v>23.67</v>
          </cell>
        </row>
        <row r="409">
          <cell r="C409" t="str">
            <v>E116</v>
          </cell>
          <cell r="D409" t="str">
            <v>Carregadeira de Pneus - 1,70 m3 (79 kW)</v>
          </cell>
          <cell r="E409" t="str">
            <v>h</v>
          </cell>
          <cell r="F409">
            <v>51.56</v>
          </cell>
          <cell r="G409">
            <v>23.67</v>
          </cell>
          <cell r="H409">
            <v>51.56</v>
          </cell>
          <cell r="I409">
            <v>23.67</v>
          </cell>
        </row>
        <row r="410">
          <cell r="C410" t="str">
            <v>E117</v>
          </cell>
          <cell r="D410" t="str">
            <v>Rolo Compactador : Muller : RT82H - estático Tanden autoprop. 8,9 t</v>
          </cell>
          <cell r="E410" t="str">
            <v>h</v>
          </cell>
          <cell r="F410">
            <v>59.03</v>
          </cell>
          <cell r="G410">
            <v>17.27</v>
          </cell>
          <cell r="H410">
            <v>59.03</v>
          </cell>
          <cell r="I410">
            <v>17.27</v>
          </cell>
        </row>
        <row r="411">
          <cell r="C411" t="str">
            <v>E118</v>
          </cell>
          <cell r="D411" t="str">
            <v>Rolo Compactador : Dynapac : CC900 - Tanden vibrat. 1,5 t</v>
          </cell>
          <cell r="E411" t="str">
            <v>h</v>
          </cell>
          <cell r="F411">
            <v>42.5</v>
          </cell>
          <cell r="G411">
            <v>17.27</v>
          </cell>
          <cell r="H411">
            <v>42.5</v>
          </cell>
          <cell r="I411">
            <v>17.27</v>
          </cell>
        </row>
        <row r="412">
          <cell r="C412" t="str">
            <v>E119</v>
          </cell>
          <cell r="D412" t="str">
            <v>Rolo Compactador : Muller : AP23 - de pneus estat. autoprop. 23 t</v>
          </cell>
          <cell r="E412" t="str">
            <v>h</v>
          </cell>
          <cell r="F412">
            <v>93.38</v>
          </cell>
          <cell r="G412">
            <v>17.27</v>
          </cell>
          <cell r="H412">
            <v>93.38</v>
          </cell>
          <cell r="I412">
            <v>17.27</v>
          </cell>
        </row>
        <row r="413">
          <cell r="C413" t="str">
            <v>E121</v>
          </cell>
          <cell r="D413" t="str">
            <v>Rolo Compactador : Dynapac : CA15 - liso vibrat.autoprop. 6,6 t</v>
          </cell>
          <cell r="E413" t="str">
            <v>h</v>
          </cell>
          <cell r="F413">
            <v>100.66</v>
          </cell>
          <cell r="G413">
            <v>17.27</v>
          </cell>
          <cell r="H413">
            <v>100.66</v>
          </cell>
          <cell r="I413">
            <v>17.27</v>
          </cell>
        </row>
        <row r="414">
          <cell r="C414" t="str">
            <v>E122</v>
          </cell>
          <cell r="D414" t="str">
            <v>Equip. Distribuição Lama Asfáltica : M. Benz/Consmaq : 2423 K - montado em caminhão</v>
          </cell>
          <cell r="E414" t="str">
            <v>h</v>
          </cell>
          <cell r="F414">
            <v>150.38</v>
          </cell>
          <cell r="G414">
            <v>20.47</v>
          </cell>
          <cell r="H414">
            <v>150.38</v>
          </cell>
          <cell r="I414">
            <v>20.47</v>
          </cell>
        </row>
        <row r="415">
          <cell r="C415" t="str">
            <v>E123</v>
          </cell>
          <cell r="D415" t="str">
            <v>Caldeira de Asfalto Rebocável : Consmaq : CA-2 - 1200 l</v>
          </cell>
          <cell r="E415" t="str">
            <v>h</v>
          </cell>
          <cell r="F415">
            <v>11.24</v>
          </cell>
          <cell r="G415">
            <v>0</v>
          </cell>
          <cell r="H415">
            <v>11.24</v>
          </cell>
          <cell r="I415">
            <v>0</v>
          </cell>
        </row>
        <row r="416">
          <cell r="C416" t="str">
            <v>E124</v>
          </cell>
          <cell r="D416" t="str">
            <v>Usina de Asfalto a Quente : Cifali : - gravim 100/140 t/h</v>
          </cell>
          <cell r="E416" t="str">
            <v>h</v>
          </cell>
          <cell r="F416">
            <v>572.66</v>
          </cell>
          <cell r="G416">
            <v>23.67</v>
          </cell>
          <cell r="H416">
            <v>572.66</v>
          </cell>
          <cell r="I416">
            <v>23.67</v>
          </cell>
        </row>
        <row r="417">
          <cell r="C417" t="str">
            <v>E126</v>
          </cell>
          <cell r="D417" t="str">
            <v xml:space="preserve">Fresadora a Frio : Wirtgen : W-1000 L </v>
          </cell>
          <cell r="E417" t="str">
            <v>h</v>
          </cell>
          <cell r="F417">
            <v>344.07</v>
          </cell>
          <cell r="G417">
            <v>23.67</v>
          </cell>
          <cell r="H417">
            <v>344.07</v>
          </cell>
          <cell r="I417">
            <v>23.67</v>
          </cell>
        </row>
        <row r="418">
          <cell r="C418" t="str">
            <v>E127</v>
          </cell>
          <cell r="D418" t="str">
            <v>Fresadora a Frio : Wirtgen : W-1900</v>
          </cell>
          <cell r="E418" t="str">
            <v>h</v>
          </cell>
          <cell r="F418">
            <v>607.91</v>
          </cell>
          <cell r="G418">
            <v>23.67</v>
          </cell>
          <cell r="H418">
            <v>607.91</v>
          </cell>
          <cell r="I418">
            <v>23.67</v>
          </cell>
        </row>
        <row r="419">
          <cell r="C419" t="str">
            <v>E128</v>
          </cell>
          <cell r="D419" t="str">
            <v>Recicladora de Pavimento : Wirtgen : WR 2000 - a frio</v>
          </cell>
          <cell r="E419" t="str">
            <v>h</v>
          </cell>
          <cell r="F419">
            <v>545.19000000000005</v>
          </cell>
          <cell r="G419">
            <v>23.67</v>
          </cell>
          <cell r="H419">
            <v>545.19000000000005</v>
          </cell>
          <cell r="I419">
            <v>23.67</v>
          </cell>
        </row>
        <row r="420">
          <cell r="C420" t="str">
            <v>E129</v>
          </cell>
          <cell r="D420" t="str">
            <v>Recicladora de Pavimento : Wirtgen : WR 2500 S - A frio</v>
          </cell>
          <cell r="E420" t="str">
            <v>h</v>
          </cell>
          <cell r="F420">
            <v>834.61</v>
          </cell>
          <cell r="G420">
            <v>23.67</v>
          </cell>
          <cell r="H420">
            <v>834.61</v>
          </cell>
          <cell r="I420">
            <v>23.67</v>
          </cell>
        </row>
        <row r="421">
          <cell r="C421" t="str">
            <v>E138</v>
          </cell>
          <cell r="D421" t="str">
            <v>Estabilizador/Recicladora a Frio : Caterpillar : RM-500 -</v>
          </cell>
          <cell r="E421" t="str">
            <v>h</v>
          </cell>
          <cell r="F421">
            <v>399.5</v>
          </cell>
          <cell r="G421">
            <v>23.67</v>
          </cell>
          <cell r="H421">
            <v>399.5</v>
          </cell>
          <cell r="I421">
            <v>23.67</v>
          </cell>
        </row>
        <row r="422">
          <cell r="C422" t="str">
            <v>E139</v>
          </cell>
          <cell r="D422" t="str">
            <v>Rolo Compactador : Dynapac : CA25 - liso auto. vibrat.</v>
          </cell>
          <cell r="E422" t="str">
            <v>h</v>
          </cell>
          <cell r="F422">
            <v>105.59</v>
          </cell>
          <cell r="G422">
            <v>12.91</v>
          </cell>
          <cell r="H422">
            <v>105.59</v>
          </cell>
          <cell r="I422">
            <v>12.91</v>
          </cell>
        </row>
        <row r="423">
          <cell r="C423" t="str">
            <v>E142</v>
          </cell>
          <cell r="D423" t="str">
            <v>Rolo Compactador : Dynapac : CP271 - de pneus</v>
          </cell>
          <cell r="E423" t="str">
            <v>h</v>
          </cell>
          <cell r="F423">
            <v>97.67</v>
          </cell>
          <cell r="G423">
            <v>17.27</v>
          </cell>
          <cell r="H423">
            <v>97.67</v>
          </cell>
          <cell r="I423">
            <v>17.27</v>
          </cell>
        </row>
        <row r="424">
          <cell r="C424" t="str">
            <v>E147</v>
          </cell>
          <cell r="D424" t="str">
            <v>Usina de Asfalto a Quente : Cifali : DMC-2 - 90/120 t/h com filtro de manga</v>
          </cell>
          <cell r="E424" t="str">
            <v>h</v>
          </cell>
          <cell r="F424">
            <v>309.3</v>
          </cell>
          <cell r="G424">
            <v>23.67</v>
          </cell>
          <cell r="H424">
            <v>309.3</v>
          </cell>
          <cell r="I424">
            <v>23.67</v>
          </cell>
        </row>
        <row r="425">
          <cell r="C425" t="str">
            <v>E149</v>
          </cell>
          <cell r="D425" t="str">
            <v>Vibro-acabadora de Asfalto : Cifali : VDA-600BM – sobre esteiras</v>
          </cell>
          <cell r="E425" t="str">
            <v>h</v>
          </cell>
          <cell r="F425">
            <v>141.58000000000001</v>
          </cell>
          <cell r="G425">
            <v>23.67</v>
          </cell>
          <cell r="H425">
            <v>141.58000000000001</v>
          </cell>
          <cell r="I425">
            <v>23.67</v>
          </cell>
        </row>
        <row r="426">
          <cell r="C426" t="str">
            <v>E151</v>
          </cell>
          <cell r="D426" t="str">
            <v>Rolo Compactador : Caterpillar : PS-360 C - autoprop. de pneus 25 t</v>
          </cell>
          <cell r="E426" t="str">
            <v>h</v>
          </cell>
          <cell r="F426">
            <v>103.4</v>
          </cell>
          <cell r="G426">
            <v>11.53</v>
          </cell>
          <cell r="H426">
            <v>103.4</v>
          </cell>
          <cell r="I426">
            <v>11.53</v>
          </cell>
        </row>
        <row r="427">
          <cell r="C427" t="str">
            <v>E156</v>
          </cell>
          <cell r="D427" t="str">
            <v>Carregadeira de Pneus : Case : 40 XT - c/ vassoura de 1,80m</v>
          </cell>
          <cell r="E427" t="str">
            <v>h</v>
          </cell>
          <cell r="F427">
            <v>54.01</v>
          </cell>
          <cell r="G427">
            <v>22.39</v>
          </cell>
          <cell r="H427">
            <v>54.01</v>
          </cell>
          <cell r="I427">
            <v>22.39</v>
          </cell>
        </row>
        <row r="428">
          <cell r="C428" t="str">
            <v>E160</v>
          </cell>
          <cell r="D428" t="str">
            <v>Fresadora e Distribuidora de solo : Gomaco : 9500 – para regular sub leito</v>
          </cell>
          <cell r="E428" t="str">
            <v>h</v>
          </cell>
          <cell r="F428">
            <v>325.64999999999998</v>
          </cell>
          <cell r="G428">
            <v>23.67</v>
          </cell>
          <cell r="H428">
            <v>325.64999999999998</v>
          </cell>
          <cell r="I428">
            <v>23.67</v>
          </cell>
        </row>
        <row r="429">
          <cell r="C429" t="str">
            <v>E161</v>
          </cell>
          <cell r="D429" t="str">
            <v>Equip. Distr. de L.A. Rupt. Contr. : M. Benz/Cifali : MICROFLEX - acoplado a cavalo mecânico</v>
          </cell>
          <cell r="E429" t="str">
            <v>h</v>
          </cell>
          <cell r="F429">
            <v>262.64</v>
          </cell>
          <cell r="G429">
            <v>21.75</v>
          </cell>
          <cell r="H429">
            <v>262.64</v>
          </cell>
          <cell r="I429">
            <v>21.75</v>
          </cell>
        </row>
        <row r="430">
          <cell r="C430" t="str">
            <v>E201</v>
          </cell>
          <cell r="D430" t="str">
            <v>Compressor de Ar : Atlas Copco : XAS 136 - 295 PCM</v>
          </cell>
          <cell r="E430" t="str">
            <v>h</v>
          </cell>
          <cell r="F430">
            <v>64.39</v>
          </cell>
          <cell r="G430">
            <v>17.27</v>
          </cell>
          <cell r="H430">
            <v>64.39</v>
          </cell>
          <cell r="I430">
            <v>17.27</v>
          </cell>
        </row>
        <row r="431">
          <cell r="C431" t="str">
            <v>E202</v>
          </cell>
          <cell r="D431" t="str">
            <v>Compressor de Ar : Atlas Copco : XAS 186 - 400 PCM</v>
          </cell>
          <cell r="E431" t="str">
            <v>h</v>
          </cell>
          <cell r="F431">
            <v>66.650000000000006</v>
          </cell>
          <cell r="G431">
            <v>17.27</v>
          </cell>
          <cell r="H431">
            <v>66.650000000000006</v>
          </cell>
          <cell r="I431">
            <v>17.27</v>
          </cell>
        </row>
        <row r="432">
          <cell r="C432" t="str">
            <v>E203</v>
          </cell>
          <cell r="D432" t="str">
            <v xml:space="preserve">Compressor de Ar : Atlas Copco : XA 360 SD -  762 PCM </v>
          </cell>
          <cell r="E432" t="str">
            <v>h</v>
          </cell>
          <cell r="F432">
            <v>107</v>
          </cell>
          <cell r="G432">
            <v>17.27</v>
          </cell>
          <cell r="H432">
            <v>107</v>
          </cell>
          <cell r="I432">
            <v>17.27</v>
          </cell>
        </row>
        <row r="433">
          <cell r="C433" t="str">
            <v>E204</v>
          </cell>
          <cell r="D433" t="str">
            <v xml:space="preserve"> Martelete : Atlas Copco : RH658-6L -  perfuratriz manual</v>
          </cell>
          <cell r="E433" t="str">
            <v>h</v>
          </cell>
          <cell r="F433">
            <v>16.059999999999999</v>
          </cell>
          <cell r="G433">
            <v>15.36</v>
          </cell>
          <cell r="H433">
            <v>16.059999999999999</v>
          </cell>
          <cell r="I433">
            <v>15.36</v>
          </cell>
        </row>
        <row r="434">
          <cell r="C434" t="str">
            <v>E205</v>
          </cell>
          <cell r="D434" t="str">
            <v>Perfuratriz sobre Esteiras : Atlas Copco : ROC 442PC - Crawler Drill</v>
          </cell>
          <cell r="E434" t="str">
            <v>h</v>
          </cell>
          <cell r="F434">
            <v>55.94</v>
          </cell>
          <cell r="G434">
            <v>17.27</v>
          </cell>
          <cell r="H434">
            <v>55.94</v>
          </cell>
          <cell r="I434">
            <v>17.27</v>
          </cell>
        </row>
        <row r="435">
          <cell r="C435" t="str">
            <v>E206</v>
          </cell>
          <cell r="D435" t="str">
            <v>Conjunto de Britagem : FAÇO : L-150A - 30 m3/h</v>
          </cell>
          <cell r="E435" t="str">
            <v>h</v>
          </cell>
          <cell r="F435">
            <v>375.25</v>
          </cell>
          <cell r="G435">
            <v>22.39</v>
          </cell>
          <cell r="H435">
            <v>375.25</v>
          </cell>
          <cell r="I435">
            <v>22.39</v>
          </cell>
        </row>
        <row r="436">
          <cell r="C436" t="str">
            <v>E207</v>
          </cell>
          <cell r="D436" t="str">
            <v>Conjunto de Britagem : FAÇO : C-130 - 9 a 20 m3/h</v>
          </cell>
          <cell r="E436" t="str">
            <v>h</v>
          </cell>
          <cell r="F436">
            <v>48.88</v>
          </cell>
          <cell r="G436">
            <v>16.739999999999998</v>
          </cell>
          <cell r="H436">
            <v>48.88</v>
          </cell>
          <cell r="I436">
            <v>16.739999999999998</v>
          </cell>
        </row>
        <row r="437">
          <cell r="C437" t="str">
            <v>E208</v>
          </cell>
          <cell r="D437" t="str">
            <v>Compressor de Ar : Atlas Copco : XAS 96 - 200 PCM</v>
          </cell>
          <cell r="E437" t="str">
            <v>h</v>
          </cell>
          <cell r="F437">
            <v>51.44</v>
          </cell>
          <cell r="G437">
            <v>17.27</v>
          </cell>
          <cell r="H437">
            <v>51.44</v>
          </cell>
          <cell r="I437">
            <v>17.27</v>
          </cell>
        </row>
        <row r="438">
          <cell r="C438" t="str">
            <v>E209</v>
          </cell>
          <cell r="D438" t="str">
            <v>Martelete : Atlas Copco : TEX28 - rompedor 28 kg</v>
          </cell>
          <cell r="E438" t="str">
            <v>h</v>
          </cell>
          <cell r="F438">
            <v>16.04</v>
          </cell>
          <cell r="G438">
            <v>15.36</v>
          </cell>
          <cell r="H438">
            <v>16.04</v>
          </cell>
          <cell r="I438">
            <v>15.36</v>
          </cell>
        </row>
        <row r="439">
          <cell r="C439" t="str">
            <v>E210</v>
          </cell>
          <cell r="D439" t="str">
            <v>Martelete : Atlas Copco : TEX33 - rompedor 33 kg</v>
          </cell>
          <cell r="E439" t="str">
            <v>h</v>
          </cell>
          <cell r="F439">
            <v>16.079999999999998</v>
          </cell>
          <cell r="G439">
            <v>15.36</v>
          </cell>
          <cell r="H439">
            <v>16.079999999999998</v>
          </cell>
          <cell r="I439">
            <v>15.36</v>
          </cell>
        </row>
        <row r="440">
          <cell r="C440" t="str">
            <v>E211</v>
          </cell>
          <cell r="D440" t="str">
            <v>Máquina para Pintura : Shulz : MS 20 BR - compres. de ar p/ pintura c/ filtro</v>
          </cell>
          <cell r="E440" t="str">
            <v>h</v>
          </cell>
          <cell r="F440">
            <v>1.1200000000000001</v>
          </cell>
          <cell r="G440">
            <v>0</v>
          </cell>
          <cell r="H440">
            <v>1.1200000000000001</v>
          </cell>
          <cell r="I440">
            <v>0</v>
          </cell>
        </row>
        <row r="441">
          <cell r="C441" t="str">
            <v>E223</v>
          </cell>
          <cell r="D441" t="str">
            <v xml:space="preserve">Compressor de Ar : Atlas Copco : XATS 176 - 360 PCM </v>
          </cell>
          <cell r="E441" t="str">
            <v>h</v>
          </cell>
          <cell r="F441">
            <v>64.77</v>
          </cell>
          <cell r="G441">
            <v>17.27</v>
          </cell>
          <cell r="H441">
            <v>64.77</v>
          </cell>
          <cell r="I441">
            <v>17.27</v>
          </cell>
        </row>
        <row r="442">
          <cell r="C442" t="str">
            <v>E225</v>
          </cell>
          <cell r="D442" t="str">
            <v>Conjunto de Britagem: FAÇO - 80 m3/h</v>
          </cell>
          <cell r="E442" t="str">
            <v>h</v>
          </cell>
          <cell r="F442">
            <v>484.34</v>
          </cell>
          <cell r="G442">
            <v>22.39</v>
          </cell>
          <cell r="H442">
            <v>484.34</v>
          </cell>
          <cell r="I442">
            <v>22.39</v>
          </cell>
        </row>
        <row r="443">
          <cell r="C443" t="str">
            <v>E226</v>
          </cell>
          <cell r="D443" t="str">
            <v>Conjunto de Britagem - p/ rachão : FAÇO : - 80 m3/h p/ produção de rachão</v>
          </cell>
          <cell r="E443" t="str">
            <v>h</v>
          </cell>
          <cell r="F443">
            <v>189.82</v>
          </cell>
          <cell r="G443">
            <v>22.39</v>
          </cell>
          <cell r="H443">
            <v>189.82</v>
          </cell>
          <cell r="I443">
            <v>22.39</v>
          </cell>
        </row>
        <row r="444">
          <cell r="C444" t="str">
            <v>E301</v>
          </cell>
          <cell r="D444" t="str">
            <v>Betoneira - 320 l (7 kW)</v>
          </cell>
          <cell r="E444" t="str">
            <v>h</v>
          </cell>
          <cell r="F444">
            <v>20.010000000000002</v>
          </cell>
          <cell r="G444">
            <v>17.27</v>
          </cell>
          <cell r="H444">
            <v>20.010000000000002</v>
          </cell>
          <cell r="I444">
            <v>17.27</v>
          </cell>
        </row>
        <row r="445">
          <cell r="C445" t="str">
            <v>E302</v>
          </cell>
          <cell r="D445" t="str">
            <v xml:space="preserve">Betoneira : Penedo :  -  320 l </v>
          </cell>
          <cell r="E445" t="str">
            <v>h</v>
          </cell>
          <cell r="F445">
            <v>19.38</v>
          </cell>
          <cell r="G445">
            <v>17.27</v>
          </cell>
          <cell r="H445">
            <v>19.38</v>
          </cell>
          <cell r="I445">
            <v>17.27</v>
          </cell>
        </row>
        <row r="446">
          <cell r="C446" t="str">
            <v>E303</v>
          </cell>
          <cell r="D446" t="str">
            <v>Betoneira : Alfa : - 750 l</v>
          </cell>
          <cell r="E446" t="str">
            <v>h</v>
          </cell>
          <cell r="F446">
            <v>25.26</v>
          </cell>
          <cell r="G446">
            <v>17.27</v>
          </cell>
          <cell r="H446">
            <v>25.26</v>
          </cell>
          <cell r="I446">
            <v>17.27</v>
          </cell>
        </row>
        <row r="447">
          <cell r="C447" t="str">
            <v>E304</v>
          </cell>
          <cell r="D447" t="str">
            <v xml:space="preserve">Transportador Manual : AJS :  -  carrinho de mão 80 l </v>
          </cell>
          <cell r="E447" t="str">
            <v>h</v>
          </cell>
          <cell r="F447">
            <v>0.13</v>
          </cell>
          <cell r="G447">
            <v>0</v>
          </cell>
          <cell r="H447">
            <v>0.13</v>
          </cell>
          <cell r="I447">
            <v>0</v>
          </cell>
        </row>
        <row r="448">
          <cell r="C448" t="str">
            <v>E305</v>
          </cell>
          <cell r="D448" t="str">
            <v>Transportador Manual : Laguna : A-15 - gerica 180 l</v>
          </cell>
          <cell r="E448" t="str">
            <v>h</v>
          </cell>
          <cell r="F448">
            <v>0.81</v>
          </cell>
          <cell r="G448">
            <v>0</v>
          </cell>
          <cell r="H448">
            <v>0.81</v>
          </cell>
          <cell r="I448">
            <v>0</v>
          </cell>
        </row>
        <row r="449">
          <cell r="C449" t="str">
            <v>E306</v>
          </cell>
          <cell r="D449" t="str">
            <v xml:space="preserve">(*) Vibrador de Concreto : Diversos : VIP45/MT2 -  de imersão </v>
          </cell>
          <cell r="E449" t="str">
            <v>h</v>
          </cell>
          <cell r="F449">
            <v>16.45</v>
          </cell>
          <cell r="G449">
            <v>15.35</v>
          </cell>
          <cell r="H449">
            <v>16.45</v>
          </cell>
          <cell r="I449">
            <v>15.35</v>
          </cell>
        </row>
        <row r="450">
          <cell r="C450" t="str">
            <v>E307</v>
          </cell>
          <cell r="D450" t="str">
            <v>(*) Fábric. Pré-Moldado Concreto : Servimaq :  -  tubos   D=0,2 m   M / F</v>
          </cell>
          <cell r="E450" t="str">
            <v>h</v>
          </cell>
          <cell r="F450">
            <v>4.8</v>
          </cell>
          <cell r="G450">
            <v>0</v>
          </cell>
          <cell r="H450">
            <v>4.8</v>
          </cell>
          <cell r="I450">
            <v>0</v>
          </cell>
        </row>
        <row r="451">
          <cell r="C451" t="str">
            <v>E308</v>
          </cell>
          <cell r="D451" t="str">
            <v>Fábric. Pré-Moldado Concreto : Servimaq : - tubos D=0,3 m M / F</v>
          </cell>
          <cell r="E451" t="str">
            <v>h</v>
          </cell>
          <cell r="F451">
            <v>5.23</v>
          </cell>
          <cell r="G451">
            <v>0</v>
          </cell>
          <cell r="H451">
            <v>5.23</v>
          </cell>
          <cell r="I451">
            <v>0</v>
          </cell>
        </row>
        <row r="452">
          <cell r="C452" t="str">
            <v>E309</v>
          </cell>
          <cell r="D452" t="str">
            <v>Fábric. Pré-Moldado Concreto : Servimaq : - tubos D=0,4 m M / F</v>
          </cell>
          <cell r="E452" t="str">
            <v>h</v>
          </cell>
          <cell r="F452">
            <v>5.25</v>
          </cell>
          <cell r="G452">
            <v>0</v>
          </cell>
          <cell r="H452">
            <v>5.25</v>
          </cell>
          <cell r="I452">
            <v>0</v>
          </cell>
        </row>
        <row r="453">
          <cell r="C453" t="str">
            <v>E310</v>
          </cell>
          <cell r="D453" t="str">
            <v>Fábric. Pré-Moldado Concreto : Servimaq : - tubos D=0,6 m M / F</v>
          </cell>
          <cell r="E453" t="str">
            <v>h</v>
          </cell>
          <cell r="F453">
            <v>6.04</v>
          </cell>
          <cell r="G453">
            <v>0</v>
          </cell>
          <cell r="H453">
            <v>6.04</v>
          </cell>
          <cell r="I453">
            <v>0</v>
          </cell>
        </row>
        <row r="454">
          <cell r="C454" t="str">
            <v>E311</v>
          </cell>
          <cell r="D454" t="str">
            <v>Fábric. Pré-Moldado Concreto : Servimaq : - tubos D=0,8 m M / F</v>
          </cell>
          <cell r="E454" t="str">
            <v>h</v>
          </cell>
          <cell r="F454">
            <v>7.76</v>
          </cell>
          <cell r="G454">
            <v>0</v>
          </cell>
          <cell r="H454">
            <v>7.76</v>
          </cell>
          <cell r="I454">
            <v>0</v>
          </cell>
        </row>
        <row r="455">
          <cell r="C455" t="str">
            <v>E312</v>
          </cell>
          <cell r="D455" t="str">
            <v>Fábric. Pré-Moldado Concreto : Servimaq : - tubos D=1,0 m M / F</v>
          </cell>
          <cell r="E455" t="str">
            <v>h</v>
          </cell>
          <cell r="F455">
            <v>7.85</v>
          </cell>
          <cell r="G455">
            <v>0</v>
          </cell>
          <cell r="H455">
            <v>7.85</v>
          </cell>
          <cell r="I455">
            <v>0</v>
          </cell>
        </row>
        <row r="456">
          <cell r="C456" t="str">
            <v>E313</v>
          </cell>
          <cell r="D456" t="str">
            <v>Fábric. Pré-Moldado Concreto : Servimaq : - tubos D=1,2 m M / F</v>
          </cell>
          <cell r="E456" t="str">
            <v>h</v>
          </cell>
          <cell r="F456">
            <v>8.27</v>
          </cell>
          <cell r="G456">
            <v>0</v>
          </cell>
          <cell r="H456">
            <v>8.27</v>
          </cell>
          <cell r="I456">
            <v>0</v>
          </cell>
        </row>
        <row r="457">
          <cell r="C457" t="str">
            <v>E314</v>
          </cell>
          <cell r="D457" t="str">
            <v>Fábric. Pré-Moldado Concreto : Servimaq : - tubos D=1,5 m M / F</v>
          </cell>
          <cell r="E457" t="str">
            <v>h</v>
          </cell>
          <cell r="F457">
            <v>7.01</v>
          </cell>
          <cell r="G457">
            <v>0</v>
          </cell>
          <cell r="H457">
            <v>7.01</v>
          </cell>
          <cell r="I457">
            <v>0</v>
          </cell>
        </row>
        <row r="458">
          <cell r="C458" t="str">
            <v>E316</v>
          </cell>
          <cell r="D458" t="str">
            <v>Fábric. Pré-Moldado Concreto : Servimaq : - inst. compl. - mourão</v>
          </cell>
          <cell r="E458" t="str">
            <v>h</v>
          </cell>
          <cell r="F458">
            <v>1.49</v>
          </cell>
          <cell r="G458">
            <v>0</v>
          </cell>
          <cell r="H458">
            <v>1.49</v>
          </cell>
          <cell r="I458">
            <v>0</v>
          </cell>
        </row>
        <row r="459">
          <cell r="C459" t="str">
            <v>E317</v>
          </cell>
          <cell r="D459" t="str">
            <v>Fábric. Pré-Moldado Concreto : Servimaq : - inst. compl. - balizador</v>
          </cell>
          <cell r="E459" t="str">
            <v>h</v>
          </cell>
          <cell r="F459">
            <v>2.0099999999999998</v>
          </cell>
          <cell r="G459">
            <v>0</v>
          </cell>
          <cell r="H459">
            <v>2.0099999999999998</v>
          </cell>
          <cell r="I459">
            <v>0</v>
          </cell>
        </row>
        <row r="460">
          <cell r="C460" t="str">
            <v>E318</v>
          </cell>
          <cell r="D460" t="str">
            <v>Fábric. Pré-Moldado Concreto : Servimaq : - inst. compl. - guarda-corpo</v>
          </cell>
          <cell r="E460" t="str">
            <v>h</v>
          </cell>
          <cell r="F460">
            <v>2.69</v>
          </cell>
          <cell r="G460">
            <v>0</v>
          </cell>
          <cell r="H460">
            <v>2.69</v>
          </cell>
          <cell r="I460">
            <v>0</v>
          </cell>
        </row>
        <row r="461">
          <cell r="C461" t="str">
            <v>E323</v>
          </cell>
          <cell r="D461" t="str">
            <v>Central de Concreto : Cifali : - 30m3/h - dosadora</v>
          </cell>
          <cell r="E461" t="str">
            <v>h</v>
          </cell>
          <cell r="F461">
            <v>57.8</v>
          </cell>
          <cell r="G461">
            <v>23.67</v>
          </cell>
          <cell r="H461">
            <v>57.8</v>
          </cell>
          <cell r="I461">
            <v>23.67</v>
          </cell>
        </row>
        <row r="462">
          <cell r="C462" t="str">
            <v>E330</v>
          </cell>
          <cell r="D462" t="str">
            <v>Espalhadora de concreto : Gomaco : PS 2600 -</v>
          </cell>
          <cell r="E462" t="str">
            <v>h</v>
          </cell>
          <cell r="F462">
            <v>271.36</v>
          </cell>
          <cell r="G462">
            <v>23.67</v>
          </cell>
          <cell r="H462">
            <v>271.36</v>
          </cell>
          <cell r="I462">
            <v>23.67</v>
          </cell>
        </row>
        <row r="463">
          <cell r="C463" t="str">
            <v>E331</v>
          </cell>
          <cell r="D463" t="str">
            <v>Acabadora de concreto : Gomaco : GP-2600 - com forma deslizante</v>
          </cell>
          <cell r="E463" t="str">
            <v>h</v>
          </cell>
          <cell r="F463">
            <v>331.92</v>
          </cell>
          <cell r="G463">
            <v>23.67</v>
          </cell>
          <cell r="H463">
            <v>331.92</v>
          </cell>
          <cell r="I463">
            <v>23.67</v>
          </cell>
        </row>
        <row r="464">
          <cell r="C464" t="str">
            <v>E332</v>
          </cell>
          <cell r="D464" t="str">
            <v>Texturizadora e Lançadora : Gomaco : TC 400 – sem estação meteorológica</v>
          </cell>
          <cell r="E464" t="str">
            <v>h</v>
          </cell>
          <cell r="F464">
            <v>90.68</v>
          </cell>
          <cell r="G464">
            <v>17.27</v>
          </cell>
          <cell r="H464">
            <v>90.68</v>
          </cell>
          <cell r="I464">
            <v>17.27</v>
          </cell>
        </row>
        <row r="465">
          <cell r="C465" t="str">
            <v>E333</v>
          </cell>
          <cell r="D465" t="str">
            <v>Serra de Disco Diamantado : EDCO : SS-35 - para concreto</v>
          </cell>
          <cell r="E465" t="str">
            <v>h</v>
          </cell>
          <cell r="F465">
            <v>36.49</v>
          </cell>
          <cell r="G465">
            <v>15.36</v>
          </cell>
          <cell r="H465">
            <v>36.49</v>
          </cell>
          <cell r="I465">
            <v>15.36</v>
          </cell>
        </row>
        <row r="466">
          <cell r="C466" t="str">
            <v>E334</v>
          </cell>
          <cell r="D466" t="str">
            <v>Seladora de Juntas : Crafco : EZ100</v>
          </cell>
          <cell r="E466" t="str">
            <v>h</v>
          </cell>
          <cell r="F466">
            <v>31.46</v>
          </cell>
          <cell r="G466">
            <v>15.36</v>
          </cell>
          <cell r="H466">
            <v>31.46</v>
          </cell>
          <cell r="I466">
            <v>15.36</v>
          </cell>
        </row>
        <row r="467">
          <cell r="C467" t="str">
            <v>E335</v>
          </cell>
          <cell r="D467" t="str">
            <v>Central de Concreto : CIBI : UNI-5 - 180m3 / h - dosadora e misturadora.</v>
          </cell>
          <cell r="E467" t="str">
            <v>h</v>
          </cell>
          <cell r="F467">
            <v>366.87</v>
          </cell>
          <cell r="G467">
            <v>23.67</v>
          </cell>
          <cell r="H467">
            <v>366.87</v>
          </cell>
          <cell r="I467">
            <v>23.67</v>
          </cell>
        </row>
        <row r="468">
          <cell r="C468" t="str">
            <v>E336</v>
          </cell>
          <cell r="D468" t="str">
            <v>Serra de Disco Diamantado : CSM - Maq. e Equip. para Construção : SP-8 (gasolina) - serra para cortar piso/asfalto</v>
          </cell>
          <cell r="E468" t="str">
            <v>h</v>
          </cell>
          <cell r="F468">
            <v>4.5999999999999996</v>
          </cell>
          <cell r="G468">
            <v>0</v>
          </cell>
          <cell r="H468">
            <v>4.5999999999999996</v>
          </cell>
          <cell r="I468">
            <v>0</v>
          </cell>
        </row>
        <row r="469">
          <cell r="C469" t="str">
            <v>E337</v>
          </cell>
          <cell r="D469" t="str">
            <v>Régua vibratória : Wacker : CRV 4 - 4,25m</v>
          </cell>
          <cell r="E469" t="str">
            <v>h</v>
          </cell>
          <cell r="F469">
            <v>18.010000000000002</v>
          </cell>
          <cell r="G469">
            <v>15.36</v>
          </cell>
          <cell r="H469">
            <v>18.010000000000002</v>
          </cell>
          <cell r="I469">
            <v>15.36</v>
          </cell>
        </row>
        <row r="470">
          <cell r="C470" t="str">
            <v>E338</v>
          </cell>
          <cell r="D470" t="str">
            <v>Serra de Juntas : Clipper : C-844 - para concreto</v>
          </cell>
          <cell r="E470" t="str">
            <v>h</v>
          </cell>
          <cell r="F470">
            <v>23.69</v>
          </cell>
          <cell r="G470">
            <v>15.36</v>
          </cell>
          <cell r="H470">
            <v>23.69</v>
          </cell>
          <cell r="I470">
            <v>15.36</v>
          </cell>
        </row>
        <row r="471">
          <cell r="C471" t="str">
            <v>E339</v>
          </cell>
          <cell r="D471" t="str">
            <v>Fábric. Pré-Moldado Concreto : Servimaq : - placas p/ pavimento</v>
          </cell>
          <cell r="E471" t="str">
            <v>h</v>
          </cell>
          <cell r="F471">
            <v>3.18</v>
          </cell>
          <cell r="G471">
            <v>0</v>
          </cell>
          <cell r="H471">
            <v>3.18</v>
          </cell>
          <cell r="I471">
            <v>0</v>
          </cell>
        </row>
        <row r="472">
          <cell r="C472" t="str">
            <v>E340</v>
          </cell>
          <cell r="D472" t="str">
            <v>Jateadora de Areia : Anco : KI-2460 – pressurizado</v>
          </cell>
          <cell r="E472" t="str">
            <v>h</v>
          </cell>
          <cell r="F472">
            <v>18.690000000000001</v>
          </cell>
          <cell r="G472">
            <v>15.36</v>
          </cell>
          <cell r="H472">
            <v>18.690000000000001</v>
          </cell>
          <cell r="I472">
            <v>15.36</v>
          </cell>
        </row>
        <row r="473">
          <cell r="C473" t="str">
            <v>E343</v>
          </cell>
          <cell r="D473" t="str">
            <v>Betoneira : Alfa : - 580 l</v>
          </cell>
          <cell r="E473" t="str">
            <v>h</v>
          </cell>
          <cell r="F473">
            <v>27.03</v>
          </cell>
          <cell r="G473">
            <v>17.27</v>
          </cell>
          <cell r="H473">
            <v>27.03</v>
          </cell>
          <cell r="I473">
            <v>17.27</v>
          </cell>
        </row>
        <row r="474">
          <cell r="C474" t="str">
            <v>E400</v>
          </cell>
          <cell r="D474" t="str">
            <v>(*) Caminhão Basculante : Mercedes Benz : ATEGO 1518/36  -  5 m3 - 8,8 t</v>
          </cell>
          <cell r="E474" t="str">
            <v>h</v>
          </cell>
          <cell r="F474">
            <v>93.02</v>
          </cell>
          <cell r="G474">
            <v>20.47</v>
          </cell>
          <cell r="H474">
            <v>93.02</v>
          </cell>
          <cell r="I474">
            <v>20.47</v>
          </cell>
        </row>
        <row r="475">
          <cell r="C475" t="str">
            <v>E402</v>
          </cell>
          <cell r="D475" t="str">
            <v>(*) Caminhão Carroceria : Mercedes Benz : 2423K -  de madeira 15 t</v>
          </cell>
          <cell r="E475" t="str">
            <v>h</v>
          </cell>
          <cell r="F475">
            <v>117.18</v>
          </cell>
          <cell r="G475">
            <v>20.47</v>
          </cell>
          <cell r="H475">
            <v>117.18</v>
          </cell>
          <cell r="I475">
            <v>20.47</v>
          </cell>
        </row>
        <row r="476">
          <cell r="C476" t="str">
            <v>E403</v>
          </cell>
          <cell r="D476" t="str">
            <v>(*) Caminhão Basculante : Mercedes Benz : LK 1620 -  6 m3 - 10,5 t</v>
          </cell>
          <cell r="E476" t="str">
            <v>h</v>
          </cell>
          <cell r="F476">
            <v>104.52</v>
          </cell>
          <cell r="G476">
            <v>20.47</v>
          </cell>
          <cell r="H476">
            <v>104.52</v>
          </cell>
          <cell r="I476">
            <v>20.47</v>
          </cell>
        </row>
        <row r="477">
          <cell r="C477" t="str">
            <v>E404</v>
          </cell>
          <cell r="D477" t="str">
            <v>(*) Caminhão Basculante : Mercedes Benz : 2423K -  10 m3 - 15 t</v>
          </cell>
          <cell r="E477" t="str">
            <v>h</v>
          </cell>
          <cell r="F477">
            <v>121.69</v>
          </cell>
          <cell r="G477">
            <v>20.47</v>
          </cell>
          <cell r="H477">
            <v>121.69</v>
          </cell>
          <cell r="I477">
            <v>20.47</v>
          </cell>
        </row>
        <row r="478">
          <cell r="C478" t="str">
            <v>E405</v>
          </cell>
          <cell r="D478" t="str">
            <v>Caminhão Basculante : Mercedes Benz : 2423 K - p/ rocha 8 m3 - 13 t</v>
          </cell>
          <cell r="E478" t="str">
            <v>h</v>
          </cell>
          <cell r="F478">
            <v>128.63</v>
          </cell>
          <cell r="G478">
            <v>20.47</v>
          </cell>
          <cell r="H478">
            <v>128.63</v>
          </cell>
          <cell r="I478">
            <v>20.47</v>
          </cell>
        </row>
        <row r="479">
          <cell r="C479" t="str">
            <v>E406</v>
          </cell>
          <cell r="D479" t="str">
            <v xml:space="preserve">(*) Caminhão Tanque : Mercedes Benz : ATEGO 1418/42 -  6.000 l </v>
          </cell>
          <cell r="E479" t="str">
            <v>h</v>
          </cell>
          <cell r="F479">
            <v>85.61</v>
          </cell>
          <cell r="G479">
            <v>20.47</v>
          </cell>
          <cell r="H479">
            <v>85.61</v>
          </cell>
          <cell r="I479">
            <v>20.47</v>
          </cell>
        </row>
        <row r="480">
          <cell r="C480" t="str">
            <v>E407</v>
          </cell>
          <cell r="D480" t="str">
            <v xml:space="preserve">(*) Caminhão Tanque : Mercedes Benz : 2423K -  10.000 l </v>
          </cell>
          <cell r="E480" t="str">
            <v>h</v>
          </cell>
          <cell r="F480">
            <v>120.08</v>
          </cell>
          <cell r="G480">
            <v>20.47</v>
          </cell>
          <cell r="H480">
            <v>120.08</v>
          </cell>
          <cell r="I480">
            <v>20.47</v>
          </cell>
        </row>
        <row r="481">
          <cell r="C481" t="str">
            <v>E408</v>
          </cell>
          <cell r="D481" t="str">
            <v>(*) Caminhão Carroceria : Mercedes Benz : 710 / 37 -  fixa 4t</v>
          </cell>
          <cell r="E481" t="str">
            <v>h</v>
          </cell>
          <cell r="F481">
            <v>60.81</v>
          </cell>
          <cell r="G481">
            <v>20.47</v>
          </cell>
          <cell r="H481">
            <v>60.81</v>
          </cell>
          <cell r="I481">
            <v>20.47</v>
          </cell>
        </row>
        <row r="482">
          <cell r="C482" t="str">
            <v>E409</v>
          </cell>
          <cell r="D482" t="str">
            <v>(*) Caminhão Carroceria : Mercedes Benz: ATEGO 1418/42 -  fixa 9 t</v>
          </cell>
          <cell r="E482" t="str">
            <v>h</v>
          </cell>
          <cell r="F482">
            <v>83.27</v>
          </cell>
          <cell r="G482">
            <v>20.47</v>
          </cell>
          <cell r="H482">
            <v>83.27</v>
          </cell>
          <cell r="I482">
            <v>20.47</v>
          </cell>
        </row>
        <row r="483">
          <cell r="C483" t="str">
            <v>E410</v>
          </cell>
          <cell r="D483" t="str">
            <v>Caminhão Basculante : Mercedes Benz : 1215 C - 4 m3 - 7,1 t</v>
          </cell>
          <cell r="E483" t="str">
            <v>h</v>
          </cell>
          <cell r="F483">
            <v>84.95</v>
          </cell>
          <cell r="G483">
            <v>20.47</v>
          </cell>
          <cell r="H483">
            <v>84.95</v>
          </cell>
          <cell r="I483">
            <v>20.47</v>
          </cell>
        </row>
        <row r="484">
          <cell r="C484" t="str">
            <v>E411</v>
          </cell>
          <cell r="D484" t="str">
            <v>Cavalo Mecânico com Reboque (170kW)</v>
          </cell>
          <cell r="E484" t="str">
            <v>h</v>
          </cell>
          <cell r="F484">
            <v>155.28</v>
          </cell>
          <cell r="G484">
            <v>21.75</v>
          </cell>
          <cell r="H484">
            <v>155.28</v>
          </cell>
          <cell r="I484">
            <v>21.75</v>
          </cell>
        </row>
        <row r="485">
          <cell r="C485" t="str">
            <v>E412</v>
          </cell>
          <cell r="D485" t="str">
            <v>Veículo Leve : Volkswagen : GOL 1000 - automóvel até 100 hp</v>
          </cell>
          <cell r="E485" t="str">
            <v>h</v>
          </cell>
          <cell r="F485">
            <v>51.33</v>
          </cell>
          <cell r="G485">
            <v>18.55</v>
          </cell>
          <cell r="H485">
            <v>51.33</v>
          </cell>
          <cell r="I485">
            <v>18.55</v>
          </cell>
        </row>
        <row r="486">
          <cell r="C486" t="str">
            <v>E416</v>
          </cell>
          <cell r="D486" t="str">
            <v>Veículo Leve : Chevrolet : S10 - pick up (4X4)</v>
          </cell>
          <cell r="E486" t="str">
            <v>h</v>
          </cell>
          <cell r="F486">
            <v>60.22</v>
          </cell>
          <cell r="G486">
            <v>18.55</v>
          </cell>
          <cell r="H486">
            <v>60.22</v>
          </cell>
          <cell r="I486">
            <v>18.55</v>
          </cell>
        </row>
        <row r="487">
          <cell r="C487" t="str">
            <v>E421</v>
          </cell>
          <cell r="D487" t="str">
            <v>Caminhão Tanque - 13.000 l (170 kW)</v>
          </cell>
          <cell r="E487" t="str">
            <v>h</v>
          </cell>
          <cell r="F487">
            <v>119.97</v>
          </cell>
          <cell r="G487">
            <v>20.47</v>
          </cell>
          <cell r="H487">
            <v>119.97</v>
          </cell>
          <cell r="I487">
            <v>20.47</v>
          </cell>
        </row>
        <row r="488">
          <cell r="C488" t="str">
            <v>E422</v>
          </cell>
          <cell r="D488" t="str">
            <v>Caminhão Tanque : Mercedes Benz : L1620/51 - 8.000 l</v>
          </cell>
          <cell r="E488" t="str">
            <v>h</v>
          </cell>
          <cell r="F488">
            <v>85.92</v>
          </cell>
          <cell r="G488">
            <v>20.47</v>
          </cell>
          <cell r="H488">
            <v>85.92</v>
          </cell>
          <cell r="I488">
            <v>20.47</v>
          </cell>
        </row>
        <row r="489">
          <cell r="C489" t="str">
            <v>E427</v>
          </cell>
          <cell r="D489" t="str">
            <v>Caminhão Betoneira : Volkswagen : 17-220 - 11,5 t 5m3</v>
          </cell>
          <cell r="E489" t="str">
            <v>h</v>
          </cell>
          <cell r="F489">
            <v>135.97999999999999</v>
          </cell>
          <cell r="G489">
            <v>20.47</v>
          </cell>
          <cell r="H489">
            <v>135.97999999999999</v>
          </cell>
          <cell r="I489">
            <v>20.47</v>
          </cell>
        </row>
        <row r="490">
          <cell r="C490" t="str">
            <v>E432</v>
          </cell>
          <cell r="D490" t="str">
            <v>(*) Caminhão Basculante : Volvo BM : FM 12 6X4 -  20 t</v>
          </cell>
          <cell r="E490" t="str">
            <v>h</v>
          </cell>
          <cell r="F490">
            <v>177.57</v>
          </cell>
          <cell r="G490">
            <v>20.47</v>
          </cell>
          <cell r="H490">
            <v>177.57</v>
          </cell>
          <cell r="I490">
            <v>20.47</v>
          </cell>
        </row>
        <row r="491">
          <cell r="C491" t="str">
            <v>E433</v>
          </cell>
          <cell r="D491" t="str">
            <v>(*) Caminhão Basculante : Volvo BM : NL-10-320  6x4 -  para rocha  18 t</v>
          </cell>
          <cell r="E491" t="str">
            <v>h</v>
          </cell>
          <cell r="F491">
            <v>186.3</v>
          </cell>
          <cell r="G491">
            <v>20.47</v>
          </cell>
          <cell r="H491">
            <v>186.3</v>
          </cell>
          <cell r="I491">
            <v>20.47</v>
          </cell>
        </row>
        <row r="492">
          <cell r="C492" t="str">
            <v>E434</v>
          </cell>
          <cell r="D492" t="str">
            <v>(*) Caminhão Carroceria : Mercedes Benz : L 1620/51 - c/ guindauto 6 t x m</v>
          </cell>
          <cell r="E492" t="str">
            <v>h</v>
          </cell>
          <cell r="F492">
            <v>94.47</v>
          </cell>
          <cell r="G492">
            <v>20.47</v>
          </cell>
          <cell r="H492">
            <v>94.47</v>
          </cell>
          <cell r="I492">
            <v>20.47</v>
          </cell>
        </row>
        <row r="493">
          <cell r="C493" t="str">
            <v>E501</v>
          </cell>
          <cell r="D493" t="str">
            <v>Grupo Gerador : Heimer : GEHM-40 - 36/40 KVA</v>
          </cell>
          <cell r="E493" t="str">
            <v>h</v>
          </cell>
          <cell r="F493">
            <v>34.1</v>
          </cell>
          <cell r="G493">
            <v>17.27</v>
          </cell>
          <cell r="H493">
            <v>34.1</v>
          </cell>
          <cell r="I493">
            <v>17.27</v>
          </cell>
        </row>
        <row r="494">
          <cell r="C494" t="str">
            <v>E502</v>
          </cell>
          <cell r="D494" t="str">
            <v>Grupo Gerador : Heimer : GEHM-150 - 136 / 150 KVA</v>
          </cell>
          <cell r="E494" t="str">
            <v>h</v>
          </cell>
          <cell r="F494">
            <v>74.709999999999994</v>
          </cell>
          <cell r="G494">
            <v>17.27</v>
          </cell>
          <cell r="H494">
            <v>74.709999999999994</v>
          </cell>
          <cell r="I494">
            <v>17.27</v>
          </cell>
        </row>
        <row r="495">
          <cell r="C495" t="str">
            <v>E503</v>
          </cell>
          <cell r="D495" t="str">
            <v>Grupo Gerador : Heimer : GEHM-180 - 164 / 180 KVA</v>
          </cell>
          <cell r="E495" t="str">
            <v>h</v>
          </cell>
          <cell r="F495">
            <v>87.13</v>
          </cell>
          <cell r="G495">
            <v>17.27</v>
          </cell>
          <cell r="H495">
            <v>87.13</v>
          </cell>
          <cell r="I495">
            <v>17.27</v>
          </cell>
        </row>
        <row r="496">
          <cell r="C496" t="str">
            <v>E504</v>
          </cell>
          <cell r="D496" t="str">
            <v xml:space="preserve">Grupo Gerador : Heimer : GEHMB-360 - 288 KVA </v>
          </cell>
          <cell r="E496" t="str">
            <v>h</v>
          </cell>
          <cell r="F496">
            <v>124.91</v>
          </cell>
          <cell r="G496">
            <v>17.27</v>
          </cell>
          <cell r="H496">
            <v>124.91</v>
          </cell>
          <cell r="I496">
            <v>17.27</v>
          </cell>
        </row>
        <row r="497">
          <cell r="C497" t="str">
            <v>E505</v>
          </cell>
          <cell r="D497" t="str">
            <v>Grupo Gerador : Heimer : GEHB-17 KVA - 17,0 / 15,5 KVA</v>
          </cell>
          <cell r="E497" t="str">
            <v>h</v>
          </cell>
          <cell r="F497">
            <v>25.64</v>
          </cell>
          <cell r="G497">
            <v>17.27</v>
          </cell>
          <cell r="H497">
            <v>25.64</v>
          </cell>
          <cell r="I497">
            <v>17.27</v>
          </cell>
        </row>
        <row r="498">
          <cell r="C498" t="str">
            <v>E507</v>
          </cell>
          <cell r="D498" t="str">
            <v>Grupo Gerador : Heimer : GEHP-110 - 100 / 110 KVA</v>
          </cell>
          <cell r="E498" t="str">
            <v>h</v>
          </cell>
          <cell r="F498">
            <v>60.04</v>
          </cell>
          <cell r="G498">
            <v>17.27</v>
          </cell>
          <cell r="H498">
            <v>60.04</v>
          </cell>
          <cell r="I498">
            <v>17.27</v>
          </cell>
        </row>
        <row r="499">
          <cell r="C499" t="str">
            <v>E508</v>
          </cell>
          <cell r="D499" t="str">
            <v>Grupo Gerador : Pramac : BL 6500 E - Manual/elétrico</v>
          </cell>
          <cell r="E499" t="str">
            <v>h</v>
          </cell>
          <cell r="F499">
            <v>23.35</v>
          </cell>
          <cell r="G499">
            <v>17.27</v>
          </cell>
          <cell r="H499">
            <v>23.35</v>
          </cell>
          <cell r="I499">
            <v>17.27</v>
          </cell>
        </row>
        <row r="500">
          <cell r="C500" t="str">
            <v>E509</v>
          </cell>
          <cell r="D500" t="str">
            <v>Grupo Gerador : Heimer : GEHMI-40 - 32,0  KVA</v>
          </cell>
          <cell r="E500" t="str">
            <v>h</v>
          </cell>
          <cell r="F500">
            <v>32.17</v>
          </cell>
          <cell r="G500">
            <v>17.27</v>
          </cell>
          <cell r="H500">
            <v>32.17</v>
          </cell>
          <cell r="I500">
            <v>17.27</v>
          </cell>
        </row>
        <row r="501">
          <cell r="C501" t="str">
            <v>E601</v>
          </cell>
          <cell r="D501" t="str">
            <v>Roçadeira : M. Ferguson / Marchesan : - em trator de pneus</v>
          </cell>
          <cell r="E501" t="str">
            <v>h</v>
          </cell>
          <cell r="F501">
            <v>65.59</v>
          </cell>
          <cell r="G501">
            <v>17.27</v>
          </cell>
          <cell r="H501">
            <v>65.59</v>
          </cell>
          <cell r="I501">
            <v>17.27</v>
          </cell>
        </row>
        <row r="502">
          <cell r="C502" t="str">
            <v>E602</v>
          </cell>
          <cell r="D502" t="str">
            <v>Roçadeira : Yanmar : XTA-TC145 - em micro trator</v>
          </cell>
          <cell r="E502" t="str">
            <v>h</v>
          </cell>
          <cell r="F502">
            <v>29.67</v>
          </cell>
          <cell r="G502">
            <v>17.27</v>
          </cell>
          <cell r="H502">
            <v>29.67</v>
          </cell>
          <cell r="I502">
            <v>17.27</v>
          </cell>
        </row>
        <row r="503">
          <cell r="C503" t="str">
            <v>E603</v>
          </cell>
          <cell r="D503" t="str">
            <v>Roçadeira : Stihl : FS-220 - mecânica (costal)</v>
          </cell>
          <cell r="E503" t="str">
            <v>h</v>
          </cell>
          <cell r="F503">
            <v>19.059999999999999</v>
          </cell>
          <cell r="G503">
            <v>15.36</v>
          </cell>
          <cell r="H503">
            <v>19.059999999999999</v>
          </cell>
          <cell r="I503">
            <v>15.36</v>
          </cell>
        </row>
        <row r="504">
          <cell r="C504" t="str">
            <v>E901</v>
          </cell>
          <cell r="D504" t="str">
            <v>Campânula de Ar Comprimido : Bhemel : - 3 m3</v>
          </cell>
          <cell r="E504" t="str">
            <v>h</v>
          </cell>
          <cell r="F504">
            <v>8.5500000000000007</v>
          </cell>
          <cell r="G504">
            <v>0</v>
          </cell>
          <cell r="H504">
            <v>8.5500000000000007</v>
          </cell>
          <cell r="I504">
            <v>0</v>
          </cell>
        </row>
        <row r="505">
          <cell r="C505" t="str">
            <v>E902</v>
          </cell>
          <cell r="D505" t="str">
            <v>Bate-Estacas : Magam : IM-750 PM - de gravidade p/ 600 a 800 kg</v>
          </cell>
          <cell r="E505" t="str">
            <v>h</v>
          </cell>
          <cell r="F505">
            <v>26.13</v>
          </cell>
          <cell r="G505">
            <v>12.91</v>
          </cell>
          <cell r="H505">
            <v>26.13</v>
          </cell>
          <cell r="I505">
            <v>12.91</v>
          </cell>
        </row>
        <row r="506">
          <cell r="C506" t="str">
            <v>E903</v>
          </cell>
          <cell r="D506" t="str">
            <v>Bate-Estacas : Magam : IM -1450 PM/E - de gravidade p/ 3.500 a 4000 kg</v>
          </cell>
          <cell r="E506" t="str">
            <v>h</v>
          </cell>
          <cell r="F506">
            <v>118.74</v>
          </cell>
          <cell r="G506">
            <v>17.27</v>
          </cell>
          <cell r="H506">
            <v>118.74</v>
          </cell>
          <cell r="I506">
            <v>17.27</v>
          </cell>
        </row>
        <row r="507">
          <cell r="C507" t="str">
            <v>E904</v>
          </cell>
          <cell r="D507" t="str">
            <v>Máquina de Bancada - serra circular de 12" (4 kW)</v>
          </cell>
          <cell r="E507" t="str">
            <v>h</v>
          </cell>
          <cell r="F507">
            <v>1.97</v>
          </cell>
          <cell r="G507">
            <v>0</v>
          </cell>
          <cell r="H507">
            <v>1.97</v>
          </cell>
          <cell r="I507">
            <v>0</v>
          </cell>
        </row>
        <row r="508">
          <cell r="C508" t="str">
            <v>E905</v>
          </cell>
          <cell r="D508" t="str">
            <v>Máquina Manual : Tirfor : TU-L 30 - talha guincho para 3 t</v>
          </cell>
          <cell r="E508" t="str">
            <v>h</v>
          </cell>
          <cell r="F508">
            <v>0.28000000000000003</v>
          </cell>
          <cell r="G508">
            <v>0</v>
          </cell>
          <cell r="H508">
            <v>0.28000000000000003</v>
          </cell>
          <cell r="I508">
            <v>0</v>
          </cell>
        </row>
        <row r="509">
          <cell r="C509" t="str">
            <v>E906</v>
          </cell>
          <cell r="D509" t="str">
            <v xml:space="preserve"> Compactador Manual : Wacker : ES600 -  soquete vibratório </v>
          </cell>
          <cell r="E509" t="str">
            <v>h</v>
          </cell>
          <cell r="F509">
            <v>17.59</v>
          </cell>
          <cell r="G509">
            <v>15.36</v>
          </cell>
          <cell r="H509">
            <v>17.59</v>
          </cell>
          <cell r="I509">
            <v>15.36</v>
          </cell>
        </row>
        <row r="510">
          <cell r="C510" t="str">
            <v>E907</v>
          </cell>
          <cell r="D510" t="str">
            <v>Conjunto Moto-Bomba : Hero : 180-SH-75 - com motor</v>
          </cell>
          <cell r="E510" t="str">
            <v>h</v>
          </cell>
          <cell r="F510">
            <v>12.62</v>
          </cell>
          <cell r="G510">
            <v>0</v>
          </cell>
          <cell r="H510">
            <v>12.62</v>
          </cell>
          <cell r="I510">
            <v>0</v>
          </cell>
        </row>
        <row r="511">
          <cell r="C511" t="str">
            <v>E908</v>
          </cell>
          <cell r="D511" t="str">
            <v>Máquina para Pintura : Consmaq : 44 - demarcação de faixas autoprop.</v>
          </cell>
          <cell r="E511" t="str">
            <v>h</v>
          </cell>
          <cell r="F511">
            <v>81.239999999999995</v>
          </cell>
          <cell r="G511">
            <v>23.67</v>
          </cell>
          <cell r="H511">
            <v>81.239999999999995</v>
          </cell>
          <cell r="I511">
            <v>23.67</v>
          </cell>
        </row>
        <row r="512">
          <cell r="C512" t="str">
            <v>E909</v>
          </cell>
          <cell r="D512" t="str">
            <v>(*)Equip. para Hidrosemeadura : M. Benz/Consmaq : 1420 - 5500 l</v>
          </cell>
          <cell r="E512" t="str">
            <v>h</v>
          </cell>
          <cell r="F512">
            <v>125.69</v>
          </cell>
          <cell r="G512">
            <v>20.47</v>
          </cell>
          <cell r="H512">
            <v>125.69</v>
          </cell>
          <cell r="I512">
            <v>20.47</v>
          </cell>
        </row>
        <row r="513">
          <cell r="C513" t="str">
            <v>E910</v>
          </cell>
          <cell r="D513" t="str">
            <v>Máquina Manual : Bosch : 1361 - esmerilhadeira de disco</v>
          </cell>
          <cell r="E513" t="str">
            <v>h</v>
          </cell>
          <cell r="F513">
            <v>0.1</v>
          </cell>
          <cell r="G513">
            <v>0</v>
          </cell>
          <cell r="H513">
            <v>0.1</v>
          </cell>
          <cell r="I513">
            <v>0</v>
          </cell>
        </row>
        <row r="514">
          <cell r="C514" t="str">
            <v>E911</v>
          </cell>
          <cell r="D514" t="str">
            <v>Tripé-Sonda : Maquesonda : MACH 850 - Tripé-Sonda com motor</v>
          </cell>
          <cell r="E514" t="str">
            <v>h</v>
          </cell>
          <cell r="F514">
            <v>24.48</v>
          </cell>
          <cell r="G514">
            <v>0</v>
          </cell>
          <cell r="H514">
            <v>24.48</v>
          </cell>
          <cell r="I514">
            <v>0</v>
          </cell>
        </row>
        <row r="515">
          <cell r="C515" t="str">
            <v>E912</v>
          </cell>
          <cell r="D515" t="str">
            <v>Máquina Manual : Bosch : 1184 - furadeira elétrica de Impacto</v>
          </cell>
          <cell r="E515" t="str">
            <v>h</v>
          </cell>
          <cell r="F515">
            <v>0.49</v>
          </cell>
          <cell r="G515">
            <v>0</v>
          </cell>
          <cell r="H515">
            <v>0.49</v>
          </cell>
          <cell r="I515">
            <v>0</v>
          </cell>
        </row>
        <row r="516">
          <cell r="C516" t="str">
            <v>E914</v>
          </cell>
          <cell r="D516" t="str">
            <v>Compactador Manual : Wacker : VPY-1750 – placa vibratória c/ motor</v>
          </cell>
          <cell r="E516" t="str">
            <v>h</v>
          </cell>
          <cell r="F516">
            <v>17.11</v>
          </cell>
          <cell r="G516">
            <v>15.36</v>
          </cell>
          <cell r="H516">
            <v>17.11</v>
          </cell>
          <cell r="I516">
            <v>15.36</v>
          </cell>
        </row>
        <row r="517">
          <cell r="C517" t="str">
            <v>E915</v>
          </cell>
          <cell r="D517" t="str">
            <v>Vassoura Mecânica : M. Benz/Consmaq : - equip. varred. aspirad.</v>
          </cell>
          <cell r="E517" t="str">
            <v>h</v>
          </cell>
          <cell r="F517">
            <v>81.790000000000006</v>
          </cell>
          <cell r="G517">
            <v>20.47</v>
          </cell>
          <cell r="H517">
            <v>81.790000000000006</v>
          </cell>
          <cell r="I517">
            <v>20.47</v>
          </cell>
        </row>
        <row r="518">
          <cell r="C518" t="str">
            <v>E916</v>
          </cell>
          <cell r="D518" t="str">
            <v xml:space="preserve">Máquina Manual : Stihl : - moto serra nº 8 </v>
          </cell>
          <cell r="E518" t="str">
            <v>h</v>
          </cell>
          <cell r="F518">
            <v>21.71</v>
          </cell>
          <cell r="G518">
            <v>15.36</v>
          </cell>
          <cell r="H518">
            <v>21.71</v>
          </cell>
          <cell r="I518">
            <v>15.36</v>
          </cell>
        </row>
        <row r="519">
          <cell r="C519" t="str">
            <v>E917</v>
          </cell>
          <cell r="D519" t="str">
            <v xml:space="preserve">Máquina de Bancada : Franho :  -  C-6A universal de corte p/ chapa </v>
          </cell>
          <cell r="E519" t="str">
            <v>h</v>
          </cell>
          <cell r="F519">
            <v>19.98</v>
          </cell>
          <cell r="G519">
            <v>15.36</v>
          </cell>
          <cell r="H519">
            <v>19.98</v>
          </cell>
          <cell r="I519">
            <v>15.36</v>
          </cell>
        </row>
        <row r="520">
          <cell r="C520" t="str">
            <v>E918</v>
          </cell>
          <cell r="D520" t="str">
            <v xml:space="preserve"> Máquina de Bancada : Harlo : VF-8 -  prensa excêntrica </v>
          </cell>
          <cell r="E520" t="str">
            <v>h</v>
          </cell>
          <cell r="F520">
            <v>3.54</v>
          </cell>
          <cell r="G520">
            <v>0</v>
          </cell>
          <cell r="H520">
            <v>3.54</v>
          </cell>
          <cell r="I520">
            <v>0</v>
          </cell>
        </row>
        <row r="521">
          <cell r="C521" t="str">
            <v>E919</v>
          </cell>
          <cell r="D521" t="str">
            <v xml:space="preserve"> Máquina de Bancada : Newton : GMN 1202 -  guilhotina   8 t </v>
          </cell>
          <cell r="E521" t="str">
            <v>h</v>
          </cell>
          <cell r="F521">
            <v>5.45</v>
          </cell>
          <cell r="G521">
            <v>0</v>
          </cell>
          <cell r="H521">
            <v>5.45</v>
          </cell>
          <cell r="I521">
            <v>0</v>
          </cell>
        </row>
        <row r="522">
          <cell r="C522" t="str">
            <v>E920</v>
          </cell>
          <cell r="D522" t="str">
            <v>Máquina para Pintura : Consmaq : FX45-HSP - de faixa a quente p/ mat. termop.</v>
          </cell>
          <cell r="E522" t="str">
            <v>h</v>
          </cell>
          <cell r="F522">
            <v>85.19</v>
          </cell>
          <cell r="G522">
            <v>23.67</v>
          </cell>
          <cell r="H522">
            <v>85.19</v>
          </cell>
          <cell r="I522">
            <v>23.67</v>
          </cell>
        </row>
        <row r="523">
          <cell r="C523" t="str">
            <v>E921</v>
          </cell>
          <cell r="D523" t="str">
            <v>Fusor : Consmaq : - 600 l</v>
          </cell>
          <cell r="E523" t="str">
            <v>h</v>
          </cell>
          <cell r="F523">
            <v>29.6</v>
          </cell>
          <cell r="G523">
            <v>0</v>
          </cell>
          <cell r="H523">
            <v>29.6</v>
          </cell>
          <cell r="I523">
            <v>0</v>
          </cell>
        </row>
        <row r="524">
          <cell r="C524" t="str">
            <v>E922</v>
          </cell>
          <cell r="D524" t="str">
            <v xml:space="preserve">Martelete : Bosch :  -  perfurador/ rompedor elétrico 11316 </v>
          </cell>
          <cell r="E524" t="str">
            <v>h</v>
          </cell>
          <cell r="F524">
            <v>16.28</v>
          </cell>
          <cell r="G524">
            <v>15.36</v>
          </cell>
          <cell r="H524">
            <v>16.28</v>
          </cell>
          <cell r="I524">
            <v>15.36</v>
          </cell>
        </row>
        <row r="525">
          <cell r="C525" t="str">
            <v>E923</v>
          </cell>
          <cell r="D525" t="str">
            <v>Máquina Manual : Bosch : - lixadeira 1353-7"</v>
          </cell>
          <cell r="E525" t="str">
            <v>h</v>
          </cell>
          <cell r="F525">
            <v>1.07</v>
          </cell>
          <cell r="G525">
            <v>0</v>
          </cell>
          <cell r="H525">
            <v>1.07</v>
          </cell>
          <cell r="I525">
            <v>0</v>
          </cell>
        </row>
        <row r="526">
          <cell r="C526" t="str">
            <v>E924</v>
          </cell>
          <cell r="D526" t="str">
            <v>Equip. para Solda : Max Bantam : 2000 – transformador solda elétr. 250 amp</v>
          </cell>
          <cell r="E526" t="str">
            <v>h</v>
          </cell>
          <cell r="F526">
            <v>3.41</v>
          </cell>
          <cell r="G526">
            <v>0</v>
          </cell>
          <cell r="H526">
            <v>3.41</v>
          </cell>
          <cell r="I526">
            <v>0</v>
          </cell>
        </row>
        <row r="527">
          <cell r="C527" t="str">
            <v>E925</v>
          </cell>
          <cell r="D527" t="str">
            <v>Aplicador de Material Termoplástico : Elgimaq : - por extrusão</v>
          </cell>
          <cell r="E527" t="str">
            <v>h</v>
          </cell>
          <cell r="F527">
            <v>21.66</v>
          </cell>
          <cell r="G527">
            <v>0</v>
          </cell>
          <cell r="H527">
            <v>21.66</v>
          </cell>
          <cell r="I527">
            <v>0</v>
          </cell>
        </row>
        <row r="528">
          <cell r="C528" t="str">
            <v>E926</v>
          </cell>
          <cell r="D528" t="str">
            <v xml:space="preserve">Teodolito </v>
          </cell>
          <cell r="E528" t="str">
            <v>h</v>
          </cell>
          <cell r="F528">
            <v>10.92</v>
          </cell>
          <cell r="G528">
            <v>0</v>
          </cell>
          <cell r="H528">
            <v>10.92</v>
          </cell>
          <cell r="I528">
            <v>0</v>
          </cell>
        </row>
        <row r="529">
          <cell r="C529" t="str">
            <v>E927</v>
          </cell>
          <cell r="D529" t="str">
            <v>Nível</v>
          </cell>
          <cell r="E529" t="str">
            <v>h</v>
          </cell>
          <cell r="F529">
            <v>4.87</v>
          </cell>
          <cell r="G529">
            <v>0</v>
          </cell>
          <cell r="H529">
            <v>4.87</v>
          </cell>
          <cell r="I529">
            <v>0</v>
          </cell>
        </row>
        <row r="530">
          <cell r="C530" t="str">
            <v>E928</v>
          </cell>
          <cell r="D530" t="str">
            <v>Conj. Umbrella. mira, balisas, etc.</v>
          </cell>
          <cell r="E530" t="str">
            <v>h</v>
          </cell>
          <cell r="F530">
            <v>1.93</v>
          </cell>
          <cell r="G530">
            <v>0</v>
          </cell>
          <cell r="H530">
            <v>1.93</v>
          </cell>
          <cell r="I530">
            <v>0</v>
          </cell>
        </row>
        <row r="531">
          <cell r="C531" t="str">
            <v>E929</v>
          </cell>
          <cell r="D531" t="str">
            <v>Caminhão Munck</v>
          </cell>
          <cell r="E531" t="str">
            <v>h</v>
          </cell>
          <cell r="F531">
            <v>45</v>
          </cell>
          <cell r="G531">
            <v>0</v>
          </cell>
          <cell r="H531">
            <v>45</v>
          </cell>
          <cell r="I531">
            <v>0</v>
          </cell>
        </row>
        <row r="532">
          <cell r="C532">
            <v>30397</v>
          </cell>
          <cell r="D532" t="str">
            <v>LIEDHERR Cap. 50t</v>
          </cell>
          <cell r="E532" t="str">
            <v>h</v>
          </cell>
          <cell r="F532">
            <v>392</v>
          </cell>
          <cell r="G532">
            <v>0</v>
          </cell>
          <cell r="H532">
            <v>392</v>
          </cell>
          <cell r="I532">
            <v>0</v>
          </cell>
        </row>
        <row r="533">
          <cell r="C533">
            <v>30968</v>
          </cell>
          <cell r="D533" t="str">
            <v>Caminhão prancha.</v>
          </cell>
          <cell r="E533" t="str">
            <v>h</v>
          </cell>
          <cell r="F533">
            <v>90</v>
          </cell>
          <cell r="G533">
            <v>8.98</v>
          </cell>
          <cell r="H533">
            <v>90</v>
          </cell>
          <cell r="I533">
            <v>8.98</v>
          </cell>
        </row>
        <row r="535">
          <cell r="C535" t="str">
            <v>Cód.</v>
          </cell>
          <cell r="D535" t="str">
            <v>SERVIÇOS</v>
          </cell>
          <cell r="E535" t="str">
            <v>Und</v>
          </cell>
          <cell r="F535" t="str">
            <v>Prod.</v>
          </cell>
          <cell r="G535" t="str">
            <v>Improd.</v>
          </cell>
          <cell r="H535" t="str">
            <v>Prod.</v>
          </cell>
          <cell r="I535" t="str">
            <v>Improd.</v>
          </cell>
        </row>
        <row r="536">
          <cell r="C536" t="str">
            <v>1 A 01 603 01</v>
          </cell>
          <cell r="D536" t="str">
            <v>Argamassa cimento-areia 1:3</v>
          </cell>
          <cell r="E536" t="str">
            <v>m³</v>
          </cell>
        </row>
        <row r="537">
          <cell r="C537" t="str">
            <v>1 A 01 155 01</v>
          </cell>
          <cell r="D537" t="str">
            <v>Rachão e pedra-de-mão produzidos - (construção e restauração).</v>
          </cell>
          <cell r="E537" t="str">
            <v>m³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>
            <v>0</v>
          </cell>
          <cell r="E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>
            <v>0</v>
          </cell>
          <cell r="E47">
            <v>0</v>
          </cell>
          <cell r="H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H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H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J51">
            <v>0</v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>
            <v>0</v>
          </cell>
          <cell r="E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>
            <v>0</v>
          </cell>
          <cell r="E88">
            <v>0</v>
          </cell>
          <cell r="H88">
            <v>0</v>
          </cell>
          <cell r="J88">
            <v>0</v>
          </cell>
        </row>
        <row r="89">
          <cell r="D89">
            <v>0</v>
          </cell>
          <cell r="E89">
            <v>0</v>
          </cell>
          <cell r="H89">
            <v>0</v>
          </cell>
          <cell r="J89">
            <v>0</v>
          </cell>
        </row>
        <row r="90">
          <cell r="D90">
            <v>0</v>
          </cell>
          <cell r="E90">
            <v>0</v>
          </cell>
          <cell r="H90">
            <v>0</v>
          </cell>
          <cell r="J90">
            <v>0</v>
          </cell>
        </row>
        <row r="91">
          <cell r="D91">
            <v>0</v>
          </cell>
          <cell r="E91">
            <v>0</v>
          </cell>
          <cell r="H91">
            <v>0</v>
          </cell>
          <cell r="J91">
            <v>0</v>
          </cell>
        </row>
        <row r="92">
          <cell r="D92">
            <v>0</v>
          </cell>
          <cell r="E92">
            <v>0</v>
          </cell>
          <cell r="H92">
            <v>0</v>
          </cell>
          <cell r="J92">
            <v>0</v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</row>
        <row r="104">
          <cell r="D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5">
          <cell r="D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D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07">
          <cell r="D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</row>
        <row r="112"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>
            <v>0</v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>
            <v>0</v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>
            <v>0</v>
          </cell>
          <cell r="J122">
            <v>1.1299999999999999</v>
          </cell>
        </row>
        <row r="123">
          <cell r="D123">
            <v>0</v>
          </cell>
          <cell r="E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D124">
            <v>0</v>
          </cell>
          <cell r="E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>
            <v>0</v>
          </cell>
          <cell r="E127">
            <v>0</v>
          </cell>
          <cell r="H127">
            <v>0</v>
          </cell>
          <cell r="J127">
            <v>0</v>
          </cell>
        </row>
        <row r="128">
          <cell r="D128">
            <v>0</v>
          </cell>
          <cell r="E128">
            <v>0</v>
          </cell>
          <cell r="H128">
            <v>0</v>
          </cell>
          <cell r="J128">
            <v>0</v>
          </cell>
        </row>
        <row r="129">
          <cell r="D129">
            <v>0</v>
          </cell>
          <cell r="E129">
            <v>0</v>
          </cell>
          <cell r="H129">
            <v>0</v>
          </cell>
          <cell r="J129">
            <v>0</v>
          </cell>
        </row>
        <row r="130">
          <cell r="D130">
            <v>0</v>
          </cell>
          <cell r="E130">
            <v>0</v>
          </cell>
          <cell r="H130">
            <v>0</v>
          </cell>
          <cell r="J130">
            <v>0</v>
          </cell>
        </row>
        <row r="131">
          <cell r="D131">
            <v>0</v>
          </cell>
          <cell r="E131">
            <v>0</v>
          </cell>
          <cell r="H131">
            <v>0</v>
          </cell>
          <cell r="J131">
            <v>0</v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</row>
        <row r="143">
          <cell r="D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</row>
        <row r="144">
          <cell r="D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</row>
        <row r="145">
          <cell r="D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D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47">
          <cell r="D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</row>
        <row r="148">
          <cell r="D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D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D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</row>
        <row r="155">
          <cell r="D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>
            <v>0</v>
          </cell>
          <cell r="E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H165">
            <v>0</v>
          </cell>
          <cell r="I165">
            <v>0</v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</row>
        <row r="171">
          <cell r="D171">
            <v>0</v>
          </cell>
          <cell r="E171">
            <v>0</v>
          </cell>
          <cell r="H171">
            <v>0</v>
          </cell>
          <cell r="J171">
            <v>0</v>
          </cell>
        </row>
        <row r="172">
          <cell r="D172">
            <v>0</v>
          </cell>
          <cell r="E172">
            <v>0</v>
          </cell>
          <cell r="H172">
            <v>0</v>
          </cell>
          <cell r="J172">
            <v>0</v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</row>
        <row r="184">
          <cell r="D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</row>
        <row r="185">
          <cell r="D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86">
          <cell r="D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D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88">
          <cell r="D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D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</row>
        <row r="193">
          <cell r="D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</row>
        <row r="194">
          <cell r="D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196">
          <cell r="D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>
            <v>0</v>
          </cell>
          <cell r="E205">
            <v>0</v>
          </cell>
          <cell r="J205">
            <v>0</v>
          </cell>
        </row>
        <row r="206">
          <cell r="D206">
            <v>0</v>
          </cell>
          <cell r="E206">
            <v>0</v>
          </cell>
          <cell r="J206">
            <v>0</v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>
            <v>0</v>
          </cell>
          <cell r="E209">
            <v>0</v>
          </cell>
          <cell r="H209">
            <v>0</v>
          </cell>
          <cell r="J209">
            <v>0</v>
          </cell>
        </row>
        <row r="210">
          <cell r="D210">
            <v>0</v>
          </cell>
          <cell r="E210">
            <v>0</v>
          </cell>
          <cell r="H210">
            <v>0</v>
          </cell>
          <cell r="J210">
            <v>0</v>
          </cell>
        </row>
        <row r="211">
          <cell r="D211">
            <v>0</v>
          </cell>
          <cell r="E211">
            <v>0</v>
          </cell>
          <cell r="H211">
            <v>0</v>
          </cell>
          <cell r="J211">
            <v>0</v>
          </cell>
        </row>
        <row r="212">
          <cell r="D212">
            <v>0</v>
          </cell>
          <cell r="E212">
            <v>0</v>
          </cell>
          <cell r="H212">
            <v>0</v>
          </cell>
          <cell r="J212">
            <v>0</v>
          </cell>
        </row>
        <row r="213">
          <cell r="D213">
            <v>0</v>
          </cell>
          <cell r="E213">
            <v>0</v>
          </cell>
          <cell r="H213">
            <v>0</v>
          </cell>
          <cell r="J213">
            <v>0</v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D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</row>
        <row r="226">
          <cell r="D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7">
          <cell r="D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28">
          <cell r="D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4"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>
            <v>0</v>
          </cell>
          <cell r="E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D242">
            <v>0</v>
          </cell>
          <cell r="E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D243">
            <v>0</v>
          </cell>
          <cell r="E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D244">
            <v>0</v>
          </cell>
          <cell r="E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>
            <v>0</v>
          </cell>
          <cell r="E250">
            <v>0</v>
          </cell>
          <cell r="H250">
            <v>0</v>
          </cell>
          <cell r="J250">
            <v>0</v>
          </cell>
        </row>
        <row r="251">
          <cell r="D251">
            <v>0</v>
          </cell>
          <cell r="E251">
            <v>0</v>
          </cell>
          <cell r="H251">
            <v>0</v>
          </cell>
          <cell r="J251">
            <v>0</v>
          </cell>
        </row>
        <row r="252">
          <cell r="D252">
            <v>0</v>
          </cell>
          <cell r="E252">
            <v>0</v>
          </cell>
          <cell r="H252">
            <v>0</v>
          </cell>
          <cell r="J252">
            <v>0</v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D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5">
          <cell r="D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6">
          <cell r="D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</row>
        <row r="267">
          <cell r="D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>
            <v>0</v>
          </cell>
          <cell r="E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D281">
            <v>0</v>
          </cell>
          <cell r="E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D282">
            <v>0</v>
          </cell>
          <cell r="E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D283">
            <v>0</v>
          </cell>
          <cell r="E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D284">
            <v>0</v>
          </cell>
          <cell r="E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>
            <v>0</v>
          </cell>
          <cell r="E289">
            <v>0</v>
          </cell>
          <cell r="H289">
            <v>0</v>
          </cell>
          <cell r="J289">
            <v>0</v>
          </cell>
        </row>
        <row r="290">
          <cell r="D290">
            <v>0</v>
          </cell>
          <cell r="E290">
            <v>0</v>
          </cell>
          <cell r="H290">
            <v>0</v>
          </cell>
          <cell r="J290">
            <v>0</v>
          </cell>
        </row>
        <row r="291">
          <cell r="D291">
            <v>0</v>
          </cell>
          <cell r="E291">
            <v>0</v>
          </cell>
          <cell r="H291">
            <v>0</v>
          </cell>
          <cell r="J291">
            <v>0</v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D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D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D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D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D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D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D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</row>
        <row r="315">
          <cell r="D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</row>
        <row r="316">
          <cell r="D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</row>
        <row r="317">
          <cell r="D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>
            <v>0</v>
          </cell>
          <cell r="E327">
            <v>0</v>
          </cell>
          <cell r="H327">
            <v>0</v>
          </cell>
          <cell r="J327">
            <v>0</v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>
            <v>0</v>
          </cell>
          <cell r="E330">
            <v>0</v>
          </cell>
          <cell r="H330">
            <v>0</v>
          </cell>
          <cell r="J330">
            <v>0</v>
          </cell>
        </row>
        <row r="331">
          <cell r="D331">
            <v>0</v>
          </cell>
          <cell r="E331">
            <v>0</v>
          </cell>
          <cell r="H331">
            <v>0</v>
          </cell>
          <cell r="J331">
            <v>0</v>
          </cell>
        </row>
        <row r="332">
          <cell r="D332">
            <v>0</v>
          </cell>
          <cell r="E332">
            <v>0</v>
          </cell>
          <cell r="H332">
            <v>0</v>
          </cell>
          <cell r="J332">
            <v>0</v>
          </cell>
        </row>
        <row r="333">
          <cell r="D333">
            <v>0</v>
          </cell>
          <cell r="E333">
            <v>0</v>
          </cell>
          <cell r="H333">
            <v>0</v>
          </cell>
          <cell r="J333">
            <v>0</v>
          </cell>
        </row>
        <row r="334">
          <cell r="D334">
            <v>0</v>
          </cell>
          <cell r="E334">
            <v>0</v>
          </cell>
          <cell r="H334">
            <v>0</v>
          </cell>
          <cell r="J334">
            <v>0</v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</row>
        <row r="346">
          <cell r="D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</row>
        <row r="347">
          <cell r="D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</row>
        <row r="348">
          <cell r="D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</row>
        <row r="349">
          <cell r="D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</row>
        <row r="353"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</row>
        <row r="354"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55"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>
            <v>0</v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>
            <v>0</v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>
            <v>0</v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>
            <v>0</v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>
            <v>0</v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>
            <v>0</v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>
            <v>0</v>
          </cell>
          <cell r="E370">
            <v>0</v>
          </cell>
          <cell r="H370">
            <v>0</v>
          </cell>
          <cell r="J370">
            <v>0</v>
          </cell>
        </row>
        <row r="371">
          <cell r="D371">
            <v>0</v>
          </cell>
          <cell r="E371">
            <v>0</v>
          </cell>
          <cell r="H371">
            <v>0</v>
          </cell>
          <cell r="J371">
            <v>0</v>
          </cell>
        </row>
        <row r="372">
          <cell r="D372">
            <v>0</v>
          </cell>
          <cell r="E372">
            <v>0</v>
          </cell>
          <cell r="H372">
            <v>0</v>
          </cell>
          <cell r="J372">
            <v>0</v>
          </cell>
        </row>
        <row r="373">
          <cell r="D373">
            <v>0</v>
          </cell>
          <cell r="E373">
            <v>0</v>
          </cell>
          <cell r="H373">
            <v>0</v>
          </cell>
          <cell r="J373">
            <v>0</v>
          </cell>
        </row>
        <row r="374">
          <cell r="D374">
            <v>0</v>
          </cell>
          <cell r="E374">
            <v>0</v>
          </cell>
          <cell r="H374">
            <v>0</v>
          </cell>
          <cell r="J374">
            <v>0</v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86">
          <cell r="D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87">
          <cell r="D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88">
          <cell r="D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89">
          <cell r="D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3"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4"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>
            <v>0</v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>
            <v>0</v>
          </cell>
          <cell r="J403">
            <v>15.56</v>
          </cell>
        </row>
        <row r="404">
          <cell r="D404">
            <v>0</v>
          </cell>
          <cell r="E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D405">
            <v>0</v>
          </cell>
          <cell r="E405">
            <v>0</v>
          </cell>
          <cell r="H405">
            <v>0</v>
          </cell>
          <cell r="I405">
            <v>0</v>
          </cell>
          <cell r="J405">
            <v>0</v>
          </cell>
        </row>
        <row r="406">
          <cell r="D406">
            <v>0</v>
          </cell>
          <cell r="E406">
            <v>0</v>
          </cell>
          <cell r="H406">
            <v>0</v>
          </cell>
          <cell r="I406">
            <v>0</v>
          </cell>
          <cell r="J406">
            <v>0</v>
          </cell>
        </row>
        <row r="407">
          <cell r="D407">
            <v>0</v>
          </cell>
          <cell r="E407">
            <v>0</v>
          </cell>
          <cell r="H407">
            <v>0</v>
          </cell>
          <cell r="I407">
            <v>0</v>
          </cell>
          <cell r="J407">
            <v>0</v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>
            <v>0</v>
          </cell>
          <cell r="E410">
            <v>0</v>
          </cell>
          <cell r="H410">
            <v>0</v>
          </cell>
          <cell r="J410">
            <v>0</v>
          </cell>
        </row>
        <row r="411">
          <cell r="D411">
            <v>0</v>
          </cell>
          <cell r="E411">
            <v>0</v>
          </cell>
          <cell r="H411">
            <v>0</v>
          </cell>
          <cell r="J411">
            <v>0</v>
          </cell>
        </row>
        <row r="412">
          <cell r="D412">
            <v>0</v>
          </cell>
          <cell r="E412">
            <v>0</v>
          </cell>
          <cell r="H412">
            <v>0</v>
          </cell>
          <cell r="J412">
            <v>0</v>
          </cell>
        </row>
        <row r="413">
          <cell r="D413">
            <v>0</v>
          </cell>
          <cell r="E413">
            <v>0</v>
          </cell>
          <cell r="H413">
            <v>0</v>
          </cell>
          <cell r="J413">
            <v>0</v>
          </cell>
        </row>
        <row r="414">
          <cell r="D414">
            <v>0</v>
          </cell>
          <cell r="E414">
            <v>0</v>
          </cell>
          <cell r="H414">
            <v>0</v>
          </cell>
          <cell r="J414">
            <v>0</v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D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D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</row>
        <row r="429">
          <cell r="D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D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1">
          <cell r="D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</row>
        <row r="437">
          <cell r="D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D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>
            <v>0</v>
          </cell>
          <cell r="E444">
            <v>0</v>
          </cell>
          <cell r="J444">
            <v>0</v>
          </cell>
        </row>
        <row r="445">
          <cell r="D445">
            <v>0</v>
          </cell>
          <cell r="J445">
            <v>0</v>
          </cell>
        </row>
        <row r="446">
          <cell r="D446">
            <v>0</v>
          </cell>
          <cell r="E446">
            <v>0</v>
          </cell>
          <cell r="J446">
            <v>0</v>
          </cell>
        </row>
        <row r="447">
          <cell r="D447">
            <v>0</v>
          </cell>
          <cell r="E447">
            <v>0</v>
          </cell>
          <cell r="J447">
            <v>0</v>
          </cell>
        </row>
        <row r="448">
          <cell r="D448">
            <v>0</v>
          </cell>
          <cell r="E448">
            <v>0</v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>
            <v>0</v>
          </cell>
          <cell r="E451">
            <v>0</v>
          </cell>
          <cell r="H451">
            <v>0</v>
          </cell>
          <cell r="J451">
            <v>0</v>
          </cell>
        </row>
        <row r="452">
          <cell r="D452">
            <v>0</v>
          </cell>
          <cell r="E452">
            <v>0</v>
          </cell>
          <cell r="H452">
            <v>0</v>
          </cell>
          <cell r="J452">
            <v>0</v>
          </cell>
        </row>
        <row r="453">
          <cell r="D453">
            <v>0</v>
          </cell>
          <cell r="E453">
            <v>0</v>
          </cell>
          <cell r="H453">
            <v>0</v>
          </cell>
          <cell r="J453">
            <v>0</v>
          </cell>
        </row>
        <row r="454">
          <cell r="D454">
            <v>0</v>
          </cell>
          <cell r="E454">
            <v>0</v>
          </cell>
          <cell r="H454">
            <v>0</v>
          </cell>
          <cell r="J454">
            <v>0</v>
          </cell>
        </row>
        <row r="455">
          <cell r="D455">
            <v>0</v>
          </cell>
          <cell r="E455">
            <v>0</v>
          </cell>
          <cell r="H455">
            <v>0</v>
          </cell>
          <cell r="J455">
            <v>0</v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68">
          <cell r="D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</row>
        <row r="469">
          <cell r="D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</row>
        <row r="470">
          <cell r="D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D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D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</row>
        <row r="478">
          <cell r="D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</row>
        <row r="479">
          <cell r="D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>
            <v>0</v>
          </cell>
          <cell r="E485">
            <v>0</v>
          </cell>
          <cell r="J485">
            <v>0</v>
          </cell>
        </row>
        <row r="486">
          <cell r="D486">
            <v>0</v>
          </cell>
          <cell r="J486">
            <v>0</v>
          </cell>
        </row>
        <row r="487">
          <cell r="D487">
            <v>0</v>
          </cell>
          <cell r="E487">
            <v>0</v>
          </cell>
          <cell r="J487">
            <v>0</v>
          </cell>
        </row>
        <row r="488">
          <cell r="D488">
            <v>0</v>
          </cell>
          <cell r="E488">
            <v>0</v>
          </cell>
          <cell r="J488">
            <v>0</v>
          </cell>
        </row>
        <row r="489">
          <cell r="D489">
            <v>0</v>
          </cell>
          <cell r="E489">
            <v>0</v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>
            <v>0</v>
          </cell>
          <cell r="E492">
            <v>0</v>
          </cell>
          <cell r="H492">
            <v>0</v>
          </cell>
          <cell r="J492">
            <v>0</v>
          </cell>
        </row>
        <row r="493">
          <cell r="D493">
            <v>0</v>
          </cell>
          <cell r="E493">
            <v>0</v>
          </cell>
          <cell r="H493">
            <v>0</v>
          </cell>
          <cell r="J493">
            <v>0</v>
          </cell>
        </row>
        <row r="494">
          <cell r="D494">
            <v>0</v>
          </cell>
          <cell r="E494">
            <v>0</v>
          </cell>
          <cell r="H494">
            <v>0</v>
          </cell>
          <cell r="J494">
            <v>0</v>
          </cell>
        </row>
        <row r="495">
          <cell r="D495">
            <v>0</v>
          </cell>
          <cell r="E495">
            <v>0</v>
          </cell>
          <cell r="H495">
            <v>0</v>
          </cell>
          <cell r="J495">
            <v>0</v>
          </cell>
        </row>
        <row r="496">
          <cell r="D496">
            <v>0</v>
          </cell>
          <cell r="E496">
            <v>0</v>
          </cell>
          <cell r="H496">
            <v>0</v>
          </cell>
          <cell r="J496">
            <v>0</v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09">
          <cell r="D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D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D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D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D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>
            <v>0</v>
          </cell>
          <cell r="E526">
            <v>0</v>
          </cell>
          <cell r="J526">
            <v>0</v>
          </cell>
        </row>
        <row r="527">
          <cell r="D527">
            <v>0</v>
          </cell>
          <cell r="J527">
            <v>0</v>
          </cell>
        </row>
        <row r="528">
          <cell r="D528">
            <v>0</v>
          </cell>
          <cell r="E528">
            <v>0</v>
          </cell>
          <cell r="J528">
            <v>0</v>
          </cell>
        </row>
        <row r="529">
          <cell r="D529">
            <v>0</v>
          </cell>
          <cell r="E529">
            <v>0</v>
          </cell>
          <cell r="J529">
            <v>0</v>
          </cell>
        </row>
        <row r="530">
          <cell r="D530">
            <v>0</v>
          </cell>
          <cell r="E530">
            <v>0</v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>
            <v>0</v>
          </cell>
          <cell r="E533">
            <v>0</v>
          </cell>
          <cell r="H533">
            <v>0</v>
          </cell>
          <cell r="J533">
            <v>0</v>
          </cell>
        </row>
        <row r="534">
          <cell r="D534">
            <v>0</v>
          </cell>
          <cell r="E534">
            <v>0</v>
          </cell>
          <cell r="H534">
            <v>0</v>
          </cell>
          <cell r="J534">
            <v>0</v>
          </cell>
        </row>
        <row r="535">
          <cell r="D535">
            <v>0</v>
          </cell>
          <cell r="E535">
            <v>0</v>
          </cell>
          <cell r="H535">
            <v>0</v>
          </cell>
          <cell r="J535">
            <v>0</v>
          </cell>
        </row>
        <row r="536">
          <cell r="D536">
            <v>0</v>
          </cell>
          <cell r="E536">
            <v>0</v>
          </cell>
          <cell r="H536">
            <v>0</v>
          </cell>
          <cell r="J536">
            <v>0</v>
          </cell>
        </row>
        <row r="537">
          <cell r="D537">
            <v>0</v>
          </cell>
          <cell r="E537">
            <v>0</v>
          </cell>
          <cell r="H537">
            <v>0</v>
          </cell>
          <cell r="J537">
            <v>0</v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D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D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D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D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</row>
        <row r="554">
          <cell r="D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D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</row>
        <row r="561">
          <cell r="D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>
            <v>0</v>
          </cell>
          <cell r="E567">
            <v>0</v>
          </cell>
          <cell r="J567">
            <v>0</v>
          </cell>
        </row>
        <row r="568">
          <cell r="D568">
            <v>0</v>
          </cell>
          <cell r="J568">
            <v>0</v>
          </cell>
        </row>
        <row r="569">
          <cell r="D569">
            <v>0</v>
          </cell>
          <cell r="E569">
            <v>0</v>
          </cell>
          <cell r="J569">
            <v>0</v>
          </cell>
        </row>
        <row r="570">
          <cell r="D570">
            <v>0</v>
          </cell>
          <cell r="E570">
            <v>0</v>
          </cell>
          <cell r="J570">
            <v>0</v>
          </cell>
        </row>
        <row r="571">
          <cell r="D571">
            <v>0</v>
          </cell>
          <cell r="E571">
            <v>0</v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>
            <v>0</v>
          </cell>
          <cell r="E574">
            <v>0</v>
          </cell>
          <cell r="H574">
            <v>0</v>
          </cell>
          <cell r="J574">
            <v>0</v>
          </cell>
        </row>
        <row r="575">
          <cell r="D575">
            <v>0</v>
          </cell>
          <cell r="E575">
            <v>0</v>
          </cell>
          <cell r="H575">
            <v>0</v>
          </cell>
          <cell r="J575">
            <v>0</v>
          </cell>
        </row>
        <row r="576">
          <cell r="D576">
            <v>0</v>
          </cell>
          <cell r="E576">
            <v>0</v>
          </cell>
          <cell r="H576">
            <v>0</v>
          </cell>
          <cell r="J576">
            <v>0</v>
          </cell>
        </row>
        <row r="577">
          <cell r="D577">
            <v>0</v>
          </cell>
          <cell r="E577">
            <v>0</v>
          </cell>
          <cell r="H577">
            <v>0</v>
          </cell>
          <cell r="J577">
            <v>0</v>
          </cell>
        </row>
        <row r="578">
          <cell r="D578">
            <v>0</v>
          </cell>
          <cell r="E578">
            <v>0</v>
          </cell>
          <cell r="H578">
            <v>0</v>
          </cell>
          <cell r="J578">
            <v>0</v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D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</row>
        <row r="594">
          <cell r="D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5">
          <cell r="D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</row>
        <row r="601"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</row>
        <row r="602"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>
            <v>0</v>
          </cell>
          <cell r="J609">
            <v>0</v>
          </cell>
        </row>
        <row r="610">
          <cell r="D610">
            <v>0</v>
          </cell>
          <cell r="E610">
            <v>0</v>
          </cell>
          <cell r="J610">
            <v>0</v>
          </cell>
        </row>
        <row r="611">
          <cell r="D611">
            <v>0</v>
          </cell>
          <cell r="E611">
            <v>0</v>
          </cell>
          <cell r="J611">
            <v>0</v>
          </cell>
        </row>
        <row r="612">
          <cell r="D612">
            <v>0</v>
          </cell>
          <cell r="E612">
            <v>0</v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>
            <v>0</v>
          </cell>
          <cell r="E617">
            <v>0</v>
          </cell>
          <cell r="H617">
            <v>0</v>
          </cell>
          <cell r="J617">
            <v>0</v>
          </cell>
        </row>
        <row r="618">
          <cell r="D618">
            <v>0</v>
          </cell>
          <cell r="E618">
            <v>0</v>
          </cell>
          <cell r="H618">
            <v>0</v>
          </cell>
          <cell r="J618">
            <v>0</v>
          </cell>
        </row>
        <row r="619">
          <cell r="D619">
            <v>0</v>
          </cell>
          <cell r="E619">
            <v>0</v>
          </cell>
          <cell r="H619">
            <v>0</v>
          </cell>
          <cell r="J619">
            <v>0</v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D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D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</row>
        <row r="641"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>
            <v>0</v>
          </cell>
          <cell r="E649">
            <v>0</v>
          </cell>
          <cell r="J649">
            <v>0</v>
          </cell>
        </row>
        <row r="650">
          <cell r="D650">
            <v>0</v>
          </cell>
          <cell r="E650">
            <v>0</v>
          </cell>
          <cell r="J650">
            <v>0</v>
          </cell>
        </row>
        <row r="651">
          <cell r="D651">
            <v>0</v>
          </cell>
          <cell r="E651">
            <v>0</v>
          </cell>
          <cell r="J651">
            <v>0</v>
          </cell>
        </row>
        <row r="652">
          <cell r="D652">
            <v>0</v>
          </cell>
          <cell r="E652">
            <v>0</v>
          </cell>
          <cell r="J652">
            <v>0</v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D656">
            <v>0</v>
          </cell>
          <cell r="H656">
            <v>0</v>
          </cell>
          <cell r="I656">
            <v>0</v>
          </cell>
          <cell r="J656">
            <v>0</v>
          </cell>
        </row>
        <row r="657">
          <cell r="D657">
            <v>0</v>
          </cell>
          <cell r="H657">
            <v>0</v>
          </cell>
          <cell r="I657">
            <v>0</v>
          </cell>
          <cell r="J657">
            <v>0</v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D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</row>
        <row r="681">
          <cell r="D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>
            <v>0</v>
          </cell>
          <cell r="E698">
            <v>0</v>
          </cell>
          <cell r="H698">
            <v>0</v>
          </cell>
          <cell r="J698">
            <v>0</v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>
            <v>0</v>
          </cell>
          <cell r="E703">
            <v>0</v>
          </cell>
          <cell r="H703">
            <v>0</v>
          </cell>
          <cell r="J703">
            <v>0</v>
          </cell>
        </row>
        <row r="704">
          <cell r="D704">
            <v>0</v>
          </cell>
          <cell r="E704">
            <v>0</v>
          </cell>
          <cell r="H704">
            <v>0</v>
          </cell>
          <cell r="J704">
            <v>0</v>
          </cell>
        </row>
        <row r="705">
          <cell r="D705">
            <v>0</v>
          </cell>
          <cell r="E705">
            <v>0</v>
          </cell>
          <cell r="H705">
            <v>0</v>
          </cell>
          <cell r="J705">
            <v>0</v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</row>
        <row r="721">
          <cell r="D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D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</row>
        <row r="729">
          <cell r="D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>
            <v>0</v>
          </cell>
          <cell r="E742">
            <v>0</v>
          </cell>
          <cell r="H742">
            <v>0</v>
          </cell>
          <cell r="J742">
            <v>0</v>
          </cell>
        </row>
        <row r="743">
          <cell r="D743">
            <v>0</v>
          </cell>
          <cell r="E743">
            <v>0</v>
          </cell>
          <cell r="H743">
            <v>0</v>
          </cell>
          <cell r="J743">
            <v>0</v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>
            <v>0</v>
          </cell>
          <cell r="E748">
            <v>0</v>
          </cell>
          <cell r="H748">
            <v>0</v>
          </cell>
          <cell r="J748">
            <v>0</v>
          </cell>
        </row>
        <row r="749">
          <cell r="D749">
            <v>0</v>
          </cell>
          <cell r="E749">
            <v>0</v>
          </cell>
          <cell r="H749">
            <v>0</v>
          </cell>
          <cell r="J749">
            <v>0</v>
          </cell>
        </row>
        <row r="750">
          <cell r="D750">
            <v>0</v>
          </cell>
          <cell r="E750">
            <v>0</v>
          </cell>
          <cell r="H750">
            <v>0</v>
          </cell>
          <cell r="J750">
            <v>0</v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D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</row>
        <row r="766">
          <cell r="D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D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D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D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>
            <v>0</v>
          </cell>
          <cell r="E780">
            <v>0</v>
          </cell>
          <cell r="H780">
            <v>0</v>
          </cell>
          <cell r="I780">
            <v>0</v>
          </cell>
        </row>
        <row r="781">
          <cell r="D781">
            <v>0</v>
          </cell>
          <cell r="E781">
            <v>0</v>
          </cell>
          <cell r="J781">
            <v>0</v>
          </cell>
        </row>
        <row r="782">
          <cell r="D782">
            <v>0</v>
          </cell>
          <cell r="E782">
            <v>0</v>
          </cell>
          <cell r="J782">
            <v>0</v>
          </cell>
        </row>
        <row r="783">
          <cell r="D783">
            <v>0</v>
          </cell>
          <cell r="E783">
            <v>0</v>
          </cell>
          <cell r="J783">
            <v>0</v>
          </cell>
        </row>
        <row r="784">
          <cell r="D784">
            <v>0</v>
          </cell>
          <cell r="E784">
            <v>0</v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>
            <v>0</v>
          </cell>
          <cell r="E789">
            <v>0</v>
          </cell>
          <cell r="H789">
            <v>0</v>
          </cell>
          <cell r="J789">
            <v>0</v>
          </cell>
        </row>
        <row r="790">
          <cell r="D790">
            <v>0</v>
          </cell>
          <cell r="E790">
            <v>0</v>
          </cell>
          <cell r="H790">
            <v>0</v>
          </cell>
          <cell r="J790">
            <v>0</v>
          </cell>
        </row>
        <row r="791">
          <cell r="D791">
            <v>0</v>
          </cell>
          <cell r="E791">
            <v>0</v>
          </cell>
          <cell r="H791">
            <v>0</v>
          </cell>
          <cell r="J791">
            <v>0</v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</row>
        <row r="803">
          <cell r="D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4">
          <cell r="D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</row>
        <row r="805">
          <cell r="D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</row>
        <row r="806">
          <cell r="D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D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</row>
        <row r="808">
          <cell r="D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</row>
        <row r="812">
          <cell r="D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D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</row>
        <row r="814"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</row>
        <row r="815"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>
            <v>0</v>
          </cell>
          <cell r="E822">
            <v>0</v>
          </cell>
          <cell r="J822">
            <v>0</v>
          </cell>
        </row>
        <row r="823">
          <cell r="D823">
            <v>0</v>
          </cell>
          <cell r="E823">
            <v>0</v>
          </cell>
          <cell r="J823">
            <v>0</v>
          </cell>
        </row>
        <row r="824">
          <cell r="D824">
            <v>0</v>
          </cell>
          <cell r="E824">
            <v>0</v>
          </cell>
          <cell r="J824">
            <v>0</v>
          </cell>
        </row>
        <row r="825">
          <cell r="D825">
            <v>0</v>
          </cell>
          <cell r="E825">
            <v>0</v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>
            <v>0</v>
          </cell>
          <cell r="E828">
            <v>0</v>
          </cell>
          <cell r="H828">
            <v>0</v>
          </cell>
          <cell r="J828">
            <v>0</v>
          </cell>
        </row>
        <row r="829">
          <cell r="D829">
            <v>0</v>
          </cell>
          <cell r="E829">
            <v>0</v>
          </cell>
          <cell r="H829">
            <v>0</v>
          </cell>
          <cell r="J829">
            <v>0</v>
          </cell>
        </row>
        <row r="830">
          <cell r="D830">
            <v>0</v>
          </cell>
          <cell r="E830">
            <v>0</v>
          </cell>
          <cell r="H830">
            <v>0</v>
          </cell>
          <cell r="J830">
            <v>0</v>
          </cell>
        </row>
        <row r="831">
          <cell r="D831">
            <v>0</v>
          </cell>
          <cell r="E831">
            <v>0</v>
          </cell>
          <cell r="H831">
            <v>0</v>
          </cell>
          <cell r="J831">
            <v>0</v>
          </cell>
        </row>
        <row r="832">
          <cell r="D832">
            <v>0</v>
          </cell>
          <cell r="E832">
            <v>0</v>
          </cell>
          <cell r="H832">
            <v>0</v>
          </cell>
          <cell r="J832">
            <v>0</v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>
            <v>0</v>
          </cell>
          <cell r="H845">
            <v>0</v>
          </cell>
          <cell r="I845">
            <v>0</v>
          </cell>
          <cell r="J845">
            <v>0</v>
          </cell>
        </row>
        <row r="846">
          <cell r="D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</row>
        <row r="847">
          <cell r="D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</row>
        <row r="848">
          <cell r="D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</row>
        <row r="849">
          <cell r="D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</row>
        <row r="855"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>
            <v>0</v>
          </cell>
          <cell r="E863">
            <v>0</v>
          </cell>
          <cell r="H863">
            <v>0</v>
          </cell>
          <cell r="J863">
            <v>0</v>
          </cell>
        </row>
        <row r="864">
          <cell r="D864">
            <v>0</v>
          </cell>
          <cell r="E864">
            <v>0</v>
          </cell>
          <cell r="H864">
            <v>0</v>
          </cell>
          <cell r="J864">
            <v>0</v>
          </cell>
        </row>
        <row r="865">
          <cell r="D865">
            <v>0</v>
          </cell>
          <cell r="E865">
            <v>0</v>
          </cell>
          <cell r="H865">
            <v>0</v>
          </cell>
          <cell r="J865">
            <v>0</v>
          </cell>
        </row>
        <row r="866">
          <cell r="D866">
            <v>0</v>
          </cell>
          <cell r="E866">
            <v>0</v>
          </cell>
          <cell r="H866">
            <v>0</v>
          </cell>
          <cell r="J866">
            <v>0</v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>
            <v>0</v>
          </cell>
          <cell r="E869">
            <v>0</v>
          </cell>
          <cell r="H869">
            <v>0</v>
          </cell>
          <cell r="J869">
            <v>0</v>
          </cell>
        </row>
        <row r="870">
          <cell r="D870">
            <v>0</v>
          </cell>
          <cell r="E870">
            <v>0</v>
          </cell>
          <cell r="H870">
            <v>0</v>
          </cell>
          <cell r="J870">
            <v>0</v>
          </cell>
        </row>
        <row r="871">
          <cell r="D871">
            <v>0</v>
          </cell>
          <cell r="E871">
            <v>0</v>
          </cell>
          <cell r="H871">
            <v>0</v>
          </cell>
          <cell r="J871">
            <v>0</v>
          </cell>
        </row>
        <row r="872">
          <cell r="D872">
            <v>0</v>
          </cell>
          <cell r="E872">
            <v>0</v>
          </cell>
          <cell r="H872">
            <v>0</v>
          </cell>
          <cell r="J872">
            <v>0</v>
          </cell>
        </row>
        <row r="873">
          <cell r="D873">
            <v>0</v>
          </cell>
          <cell r="E873">
            <v>0</v>
          </cell>
          <cell r="H873">
            <v>0</v>
          </cell>
          <cell r="J873">
            <v>0</v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D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</row>
        <row r="888">
          <cell r="D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</row>
        <row r="889">
          <cell r="D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D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</row>
        <row r="896">
          <cell r="D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</row>
        <row r="897">
          <cell r="D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>
            <v>0</v>
          </cell>
          <cell r="E904">
            <v>0</v>
          </cell>
          <cell r="H904">
            <v>0</v>
          </cell>
          <cell r="J904">
            <v>0</v>
          </cell>
        </row>
        <row r="905">
          <cell r="D905">
            <v>0</v>
          </cell>
          <cell r="E905">
            <v>0</v>
          </cell>
          <cell r="H905">
            <v>0</v>
          </cell>
          <cell r="J905">
            <v>0</v>
          </cell>
        </row>
        <row r="906">
          <cell r="D906">
            <v>0</v>
          </cell>
          <cell r="E906">
            <v>0</v>
          </cell>
          <cell r="H906">
            <v>0</v>
          </cell>
          <cell r="J906">
            <v>0</v>
          </cell>
        </row>
        <row r="907">
          <cell r="D907">
            <v>0</v>
          </cell>
          <cell r="E907">
            <v>0</v>
          </cell>
          <cell r="H907">
            <v>0</v>
          </cell>
          <cell r="J907">
            <v>0</v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>
            <v>0</v>
          </cell>
          <cell r="E910">
            <v>0</v>
          </cell>
          <cell r="H910">
            <v>0</v>
          </cell>
          <cell r="J910">
            <v>0</v>
          </cell>
        </row>
        <row r="911">
          <cell r="D911">
            <v>0</v>
          </cell>
          <cell r="E911">
            <v>0</v>
          </cell>
          <cell r="H911">
            <v>0</v>
          </cell>
          <cell r="J911">
            <v>0</v>
          </cell>
        </row>
        <row r="912">
          <cell r="D912">
            <v>0</v>
          </cell>
          <cell r="E912">
            <v>0</v>
          </cell>
          <cell r="H912">
            <v>0</v>
          </cell>
          <cell r="J912">
            <v>0</v>
          </cell>
        </row>
        <row r="913">
          <cell r="D913">
            <v>0</v>
          </cell>
          <cell r="E913">
            <v>0</v>
          </cell>
          <cell r="H913">
            <v>0</v>
          </cell>
          <cell r="J913">
            <v>0</v>
          </cell>
        </row>
        <row r="914">
          <cell r="D914">
            <v>0</v>
          </cell>
          <cell r="E914">
            <v>0</v>
          </cell>
          <cell r="H914">
            <v>0</v>
          </cell>
          <cell r="J914">
            <v>0</v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</row>
        <row r="929">
          <cell r="D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5"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</row>
        <row r="936">
          <cell r="D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>
            <v>0</v>
          </cell>
          <cell r="E942">
            <v>0</v>
          </cell>
          <cell r="F942">
            <v>350</v>
          </cell>
          <cell r="H942">
            <v>0</v>
          </cell>
          <cell r="I942">
            <v>0</v>
          </cell>
          <cell r="J942">
            <v>0</v>
          </cell>
        </row>
        <row r="943">
          <cell r="D943">
            <v>0</v>
          </cell>
          <cell r="E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D944">
            <v>0</v>
          </cell>
          <cell r="E944">
            <v>0</v>
          </cell>
          <cell r="H944">
            <v>0</v>
          </cell>
          <cell r="I944">
            <v>0</v>
          </cell>
          <cell r="J944">
            <v>0</v>
          </cell>
        </row>
        <row r="945">
          <cell r="D945">
            <v>0</v>
          </cell>
          <cell r="E945">
            <v>0</v>
          </cell>
          <cell r="H945">
            <v>0</v>
          </cell>
          <cell r="I945">
            <v>0</v>
          </cell>
          <cell r="J945">
            <v>0</v>
          </cell>
        </row>
        <row r="946">
          <cell r="D946">
            <v>0</v>
          </cell>
          <cell r="E946">
            <v>0</v>
          </cell>
          <cell r="H946">
            <v>0</v>
          </cell>
          <cell r="I946">
            <v>0</v>
          </cell>
          <cell r="J946">
            <v>0</v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>
            <v>0</v>
          </cell>
          <cell r="E951">
            <v>0</v>
          </cell>
          <cell r="H951">
            <v>0</v>
          </cell>
          <cell r="J951">
            <v>0</v>
          </cell>
        </row>
        <row r="952">
          <cell r="D952">
            <v>0</v>
          </cell>
          <cell r="E952">
            <v>0</v>
          </cell>
          <cell r="H952">
            <v>0</v>
          </cell>
          <cell r="J952">
            <v>0</v>
          </cell>
        </row>
        <row r="953">
          <cell r="D953">
            <v>0</v>
          </cell>
          <cell r="E953">
            <v>0</v>
          </cell>
          <cell r="H953">
            <v>0</v>
          </cell>
          <cell r="J953">
            <v>0</v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</row>
        <row r="968">
          <cell r="D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D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</row>
        <row r="970">
          <cell r="D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>
            <v>0</v>
          </cell>
          <cell r="E984">
            <v>0</v>
          </cell>
          <cell r="H984">
            <v>0</v>
          </cell>
          <cell r="J984">
            <v>0</v>
          </cell>
        </row>
        <row r="985">
          <cell r="D985">
            <v>0</v>
          </cell>
          <cell r="E985">
            <v>0</v>
          </cell>
          <cell r="H985">
            <v>0</v>
          </cell>
          <cell r="J985">
            <v>0</v>
          </cell>
        </row>
        <row r="986">
          <cell r="D986">
            <v>0</v>
          </cell>
          <cell r="E986">
            <v>0</v>
          </cell>
          <cell r="H986">
            <v>0</v>
          </cell>
          <cell r="J986">
            <v>0</v>
          </cell>
        </row>
        <row r="987">
          <cell r="D987">
            <v>0</v>
          </cell>
          <cell r="E987">
            <v>0</v>
          </cell>
          <cell r="H987">
            <v>0</v>
          </cell>
          <cell r="J987">
            <v>0</v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>
            <v>0</v>
          </cell>
          <cell r="E992">
            <v>0</v>
          </cell>
          <cell r="H992">
            <v>0</v>
          </cell>
          <cell r="J992">
            <v>0</v>
          </cell>
        </row>
        <row r="993">
          <cell r="D993">
            <v>0</v>
          </cell>
          <cell r="E993">
            <v>0</v>
          </cell>
          <cell r="H993">
            <v>0</v>
          </cell>
          <cell r="J993">
            <v>0</v>
          </cell>
        </row>
        <row r="994">
          <cell r="D994">
            <v>0</v>
          </cell>
          <cell r="E994">
            <v>0</v>
          </cell>
          <cell r="H994">
            <v>0</v>
          </cell>
          <cell r="J994">
            <v>0</v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</row>
        <row r="1017"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</row>
        <row r="1018"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>
            <v>0</v>
          </cell>
          <cell r="E1031">
            <v>0</v>
          </cell>
          <cell r="H1031">
            <v>0</v>
          </cell>
          <cell r="J1031">
            <v>0</v>
          </cell>
        </row>
        <row r="1032">
          <cell r="D1032">
            <v>0</v>
          </cell>
          <cell r="E1032">
            <v>0</v>
          </cell>
          <cell r="H1032">
            <v>0</v>
          </cell>
          <cell r="J1032">
            <v>0</v>
          </cell>
        </row>
        <row r="1033">
          <cell r="D1033">
            <v>0</v>
          </cell>
          <cell r="E1033">
            <v>0</v>
          </cell>
          <cell r="H1033">
            <v>0</v>
          </cell>
          <cell r="J1033">
            <v>0</v>
          </cell>
        </row>
        <row r="1034">
          <cell r="D1034">
            <v>0</v>
          </cell>
          <cell r="E1034">
            <v>0</v>
          </cell>
          <cell r="H1034">
            <v>0</v>
          </cell>
          <cell r="J1034">
            <v>0</v>
          </cell>
        </row>
        <row r="1035">
          <cell r="D1035">
            <v>0</v>
          </cell>
          <cell r="E1035">
            <v>0</v>
          </cell>
          <cell r="H1035">
            <v>0</v>
          </cell>
          <cell r="J1035">
            <v>0</v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D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59">
          <cell r="D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>
            <v>0</v>
          </cell>
          <cell r="E1071">
            <v>0</v>
          </cell>
          <cell r="H1071">
            <v>0</v>
          </cell>
          <cell r="J1071">
            <v>0</v>
          </cell>
        </row>
        <row r="1072">
          <cell r="D1072">
            <v>0</v>
          </cell>
          <cell r="E1072">
            <v>0</v>
          </cell>
          <cell r="H1072">
            <v>0</v>
          </cell>
          <cell r="J1072">
            <v>0</v>
          </cell>
        </row>
        <row r="1073">
          <cell r="D1073">
            <v>0</v>
          </cell>
          <cell r="E1073">
            <v>0</v>
          </cell>
          <cell r="H1073">
            <v>0</v>
          </cell>
          <cell r="J1073">
            <v>0</v>
          </cell>
        </row>
        <row r="1074">
          <cell r="D1074">
            <v>0</v>
          </cell>
          <cell r="E1074">
            <v>0</v>
          </cell>
          <cell r="H1074">
            <v>0</v>
          </cell>
          <cell r="J1074">
            <v>0</v>
          </cell>
        </row>
        <row r="1075">
          <cell r="D1075">
            <v>0</v>
          </cell>
          <cell r="E1075">
            <v>0</v>
          </cell>
          <cell r="H1075">
            <v>0</v>
          </cell>
          <cell r="J1075">
            <v>0</v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</row>
        <row r="1089">
          <cell r="D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</row>
        <row r="1090">
          <cell r="D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</row>
        <row r="1091">
          <cell r="D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</row>
        <row r="1097"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</row>
        <row r="1098"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>
            <v>0</v>
          </cell>
          <cell r="H1112">
            <v>0</v>
          </cell>
          <cell r="J1112">
            <v>0</v>
          </cell>
        </row>
        <row r="1113">
          <cell r="D1113">
            <v>0</v>
          </cell>
          <cell r="H1113">
            <v>0</v>
          </cell>
          <cell r="J1113">
            <v>0</v>
          </cell>
        </row>
        <row r="1114">
          <cell r="D1114">
            <v>0</v>
          </cell>
          <cell r="H1114">
            <v>0</v>
          </cell>
          <cell r="J1114">
            <v>0</v>
          </cell>
        </row>
        <row r="1115">
          <cell r="D1115">
            <v>0</v>
          </cell>
          <cell r="H1115">
            <v>0</v>
          </cell>
          <cell r="J1115">
            <v>0</v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</row>
        <row r="1129">
          <cell r="D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D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</row>
        <row r="1131">
          <cell r="D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</row>
        <row r="1137"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</row>
        <row r="1138"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>
            <v>0</v>
          </cell>
          <cell r="H1152">
            <v>0</v>
          </cell>
          <cell r="J1152">
            <v>0</v>
          </cell>
        </row>
        <row r="1153">
          <cell r="D1153">
            <v>0</v>
          </cell>
          <cell r="H1153">
            <v>0</v>
          </cell>
          <cell r="J1153">
            <v>0</v>
          </cell>
        </row>
        <row r="1154">
          <cell r="D1154">
            <v>0</v>
          </cell>
          <cell r="H1154">
            <v>0</v>
          </cell>
          <cell r="J1154">
            <v>0</v>
          </cell>
        </row>
        <row r="1155">
          <cell r="D1155">
            <v>0</v>
          </cell>
          <cell r="H1155">
            <v>0</v>
          </cell>
          <cell r="J1155">
            <v>0</v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D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D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D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</row>
        <row r="1177">
          <cell r="D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D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>
            <v>0</v>
          </cell>
          <cell r="E1191">
            <v>0</v>
          </cell>
          <cell r="H1191">
            <v>0</v>
          </cell>
          <cell r="J1191">
            <v>0</v>
          </cell>
        </row>
        <row r="1192">
          <cell r="D1192">
            <v>0</v>
          </cell>
          <cell r="H1192">
            <v>0</v>
          </cell>
          <cell r="J1192">
            <v>0</v>
          </cell>
        </row>
        <row r="1193">
          <cell r="D1193">
            <v>0</v>
          </cell>
          <cell r="H1193">
            <v>0</v>
          </cell>
          <cell r="J1193">
            <v>0</v>
          </cell>
        </row>
        <row r="1194">
          <cell r="D1194">
            <v>0</v>
          </cell>
          <cell r="H1194">
            <v>0</v>
          </cell>
          <cell r="J1194">
            <v>0</v>
          </cell>
        </row>
        <row r="1195">
          <cell r="D1195">
            <v>0</v>
          </cell>
          <cell r="H1195">
            <v>0</v>
          </cell>
          <cell r="J1195">
            <v>0</v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</row>
        <row r="1212">
          <cell r="D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D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</row>
        <row r="1219"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</row>
        <row r="1220"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>
            <v>0</v>
          </cell>
          <cell r="E1227">
            <v>0</v>
          </cell>
          <cell r="J1227">
            <v>0</v>
          </cell>
        </row>
        <row r="1228">
          <cell r="D1228">
            <v>0</v>
          </cell>
          <cell r="E1228">
            <v>0</v>
          </cell>
          <cell r="J1228">
            <v>0</v>
          </cell>
        </row>
        <row r="1229">
          <cell r="D1229">
            <v>0</v>
          </cell>
          <cell r="E1229">
            <v>0</v>
          </cell>
          <cell r="J1229">
            <v>0</v>
          </cell>
        </row>
        <row r="1230">
          <cell r="D1230">
            <v>0</v>
          </cell>
          <cell r="E1230">
            <v>0</v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>
            <v>0</v>
          </cell>
          <cell r="E1233">
            <v>0</v>
          </cell>
          <cell r="H1233">
            <v>0</v>
          </cell>
          <cell r="J1233">
            <v>0</v>
          </cell>
        </row>
        <row r="1234">
          <cell r="D1234">
            <v>0</v>
          </cell>
          <cell r="H1234">
            <v>0</v>
          </cell>
          <cell r="J1234">
            <v>0</v>
          </cell>
        </row>
        <row r="1235">
          <cell r="D1235">
            <v>0</v>
          </cell>
          <cell r="H1235">
            <v>0</v>
          </cell>
          <cell r="J1235">
            <v>0</v>
          </cell>
        </row>
        <row r="1236">
          <cell r="D1236">
            <v>0</v>
          </cell>
          <cell r="H1236">
            <v>0</v>
          </cell>
          <cell r="J1236">
            <v>0</v>
          </cell>
        </row>
        <row r="1237">
          <cell r="D1237">
            <v>0</v>
          </cell>
          <cell r="H1237">
            <v>0</v>
          </cell>
          <cell r="J1237">
            <v>0</v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</row>
        <row r="1259"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>
            <v>0</v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>
            <v>0</v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>
            <v>0</v>
          </cell>
          <cell r="J1268">
            <v>216</v>
          </cell>
        </row>
        <row r="1269">
          <cell r="D1269">
            <v>0</v>
          </cell>
          <cell r="E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D1270">
            <v>0</v>
          </cell>
          <cell r="E1270">
            <v>0</v>
          </cell>
          <cell r="H1270">
            <v>0</v>
          </cell>
          <cell r="I1270">
            <v>0</v>
          </cell>
          <cell r="J1270">
            <v>0</v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>
            <v>0</v>
          </cell>
          <cell r="E1273">
            <v>0</v>
          </cell>
          <cell r="H1273">
            <v>0</v>
          </cell>
          <cell r="J1273">
            <v>0</v>
          </cell>
        </row>
        <row r="1274">
          <cell r="D1274">
            <v>0</v>
          </cell>
          <cell r="H1274">
            <v>0</v>
          </cell>
          <cell r="J1274">
            <v>0</v>
          </cell>
        </row>
        <row r="1275">
          <cell r="D1275">
            <v>0</v>
          </cell>
          <cell r="H1275">
            <v>0</v>
          </cell>
          <cell r="J1275">
            <v>0</v>
          </cell>
        </row>
        <row r="1276">
          <cell r="D1276">
            <v>0</v>
          </cell>
          <cell r="H1276">
            <v>0</v>
          </cell>
          <cell r="J1276">
            <v>0</v>
          </cell>
        </row>
        <row r="1277">
          <cell r="D1277">
            <v>0</v>
          </cell>
          <cell r="H1277">
            <v>0</v>
          </cell>
          <cell r="J1277">
            <v>0</v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D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D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D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</row>
        <row r="1301">
          <cell r="D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>
            <v>0</v>
          </cell>
          <cell r="E1309">
            <v>0</v>
          </cell>
          <cell r="J1309">
            <v>0</v>
          </cell>
        </row>
        <row r="1310">
          <cell r="D1310">
            <v>0</v>
          </cell>
          <cell r="E1310">
            <v>0</v>
          </cell>
          <cell r="J1310">
            <v>0</v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>
            <v>0</v>
          </cell>
          <cell r="E1314">
            <v>0</v>
          </cell>
          <cell r="H1314">
            <v>0</v>
          </cell>
          <cell r="J1314">
            <v>0</v>
          </cell>
        </row>
        <row r="1315">
          <cell r="D1315">
            <v>0</v>
          </cell>
          <cell r="E1315">
            <v>0</v>
          </cell>
          <cell r="H1315">
            <v>0</v>
          </cell>
          <cell r="J1315">
            <v>0</v>
          </cell>
        </row>
        <row r="1316">
          <cell r="D1316">
            <v>0</v>
          </cell>
          <cell r="E1316">
            <v>0</v>
          </cell>
          <cell r="H1316">
            <v>0</v>
          </cell>
          <cell r="J1316">
            <v>0</v>
          </cell>
        </row>
        <row r="1317">
          <cell r="D1317">
            <v>0</v>
          </cell>
          <cell r="H1317">
            <v>0</v>
          </cell>
          <cell r="J1317">
            <v>0</v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</row>
        <row r="1333">
          <cell r="D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</row>
        <row r="1339">
          <cell r="D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D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>
            <v>0</v>
          </cell>
          <cell r="E1347">
            <v>0</v>
          </cell>
          <cell r="H1347">
            <v>0</v>
          </cell>
          <cell r="J1347">
            <v>0</v>
          </cell>
        </row>
        <row r="1348">
          <cell r="D1348">
            <v>0</v>
          </cell>
          <cell r="E1348">
            <v>0</v>
          </cell>
          <cell r="H1348">
            <v>0</v>
          </cell>
          <cell r="J1348">
            <v>0</v>
          </cell>
        </row>
        <row r="1349">
          <cell r="D1349">
            <v>0</v>
          </cell>
          <cell r="E1349">
            <v>0</v>
          </cell>
          <cell r="J1349">
            <v>0</v>
          </cell>
        </row>
        <row r="1350">
          <cell r="D1350">
            <v>0</v>
          </cell>
          <cell r="E1350">
            <v>0</v>
          </cell>
          <cell r="J1350">
            <v>0</v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>
            <v>0</v>
          </cell>
          <cell r="E1355">
            <v>0</v>
          </cell>
          <cell r="H1355">
            <v>0</v>
          </cell>
          <cell r="J1355">
            <v>0</v>
          </cell>
        </row>
        <row r="1356">
          <cell r="D1356">
            <v>0</v>
          </cell>
          <cell r="E1356">
            <v>0</v>
          </cell>
          <cell r="H1356">
            <v>0</v>
          </cell>
          <cell r="J1356">
            <v>0</v>
          </cell>
        </row>
        <row r="1357">
          <cell r="D1357">
            <v>0</v>
          </cell>
          <cell r="H1357">
            <v>0</v>
          </cell>
          <cell r="J1357">
            <v>0</v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</row>
        <row r="1373">
          <cell r="D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</row>
        <row r="1379">
          <cell r="D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>
            <v>0</v>
          </cell>
          <cell r="E1388">
            <v>0</v>
          </cell>
          <cell r="H1388">
            <v>0</v>
          </cell>
          <cell r="J1388">
            <v>0</v>
          </cell>
        </row>
        <row r="1389">
          <cell r="D1389">
            <v>0</v>
          </cell>
          <cell r="E1389">
            <v>0</v>
          </cell>
          <cell r="J1389">
            <v>0</v>
          </cell>
        </row>
        <row r="1390">
          <cell r="D1390">
            <v>0</v>
          </cell>
          <cell r="E1390">
            <v>0</v>
          </cell>
          <cell r="J1390">
            <v>0</v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>
            <v>0</v>
          </cell>
          <cell r="E1394">
            <v>0</v>
          </cell>
          <cell r="H1394">
            <v>0</v>
          </cell>
          <cell r="J1394">
            <v>0</v>
          </cell>
        </row>
        <row r="1395">
          <cell r="D1395">
            <v>0</v>
          </cell>
          <cell r="E1395">
            <v>0</v>
          </cell>
          <cell r="H1395">
            <v>0</v>
          </cell>
          <cell r="J1395">
            <v>0</v>
          </cell>
        </row>
        <row r="1396">
          <cell r="D1396">
            <v>0</v>
          </cell>
          <cell r="E1396">
            <v>0</v>
          </cell>
          <cell r="H1396">
            <v>0</v>
          </cell>
          <cell r="J1396">
            <v>0</v>
          </cell>
        </row>
        <row r="1397">
          <cell r="D1397">
            <v>0</v>
          </cell>
          <cell r="H1397">
            <v>0</v>
          </cell>
          <cell r="J1397">
            <v>0</v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</row>
        <row r="1413">
          <cell r="D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D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</row>
        <row r="1420"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>
            <v>0</v>
          </cell>
          <cell r="E1429">
            <v>0</v>
          </cell>
          <cell r="J1429">
            <v>0</v>
          </cell>
        </row>
        <row r="1430">
          <cell r="D1430">
            <v>0</v>
          </cell>
          <cell r="E1430">
            <v>0</v>
          </cell>
          <cell r="J1430">
            <v>0</v>
          </cell>
        </row>
        <row r="1431">
          <cell r="D1431">
            <v>0</v>
          </cell>
          <cell r="E1431">
            <v>0</v>
          </cell>
          <cell r="J1431">
            <v>0</v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>
            <v>0</v>
          </cell>
          <cell r="E1435">
            <v>0</v>
          </cell>
          <cell r="H1435">
            <v>0</v>
          </cell>
          <cell r="J1435">
            <v>0</v>
          </cell>
        </row>
        <row r="1436">
          <cell r="D1436">
            <v>0</v>
          </cell>
          <cell r="E1436">
            <v>0</v>
          </cell>
          <cell r="H1436">
            <v>0</v>
          </cell>
          <cell r="J1436">
            <v>0</v>
          </cell>
        </row>
        <row r="1437">
          <cell r="D1437">
            <v>0</v>
          </cell>
          <cell r="E1437">
            <v>0</v>
          </cell>
          <cell r="H1437">
            <v>0</v>
          </cell>
          <cell r="J1437">
            <v>0</v>
          </cell>
        </row>
        <row r="1438">
          <cell r="D1438">
            <v>0</v>
          </cell>
          <cell r="H1438">
            <v>0</v>
          </cell>
          <cell r="J1438">
            <v>0</v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</row>
        <row r="1454">
          <cell r="D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</row>
        <row r="1455">
          <cell r="D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>
            <v>0</v>
          </cell>
          <cell r="F1460">
            <v>0</v>
          </cell>
          <cell r="J1460">
            <v>0</v>
          </cell>
        </row>
        <row r="1461">
          <cell r="D1461">
            <v>0</v>
          </cell>
          <cell r="F1461">
            <v>0</v>
          </cell>
          <cell r="J1461">
            <v>0</v>
          </cell>
        </row>
        <row r="1462">
          <cell r="D1462">
            <v>0</v>
          </cell>
          <cell r="F1462">
            <v>0</v>
          </cell>
          <cell r="J1462">
            <v>0</v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>
            <v>0</v>
          </cell>
          <cell r="E1469">
            <v>0</v>
          </cell>
          <cell r="J1469">
            <v>0</v>
          </cell>
        </row>
        <row r="1470">
          <cell r="D1470">
            <v>0</v>
          </cell>
          <cell r="E1470">
            <v>0</v>
          </cell>
          <cell r="J1470">
            <v>0</v>
          </cell>
        </row>
        <row r="1471">
          <cell r="D1471">
            <v>0</v>
          </cell>
          <cell r="E1471">
            <v>0</v>
          </cell>
          <cell r="J1471">
            <v>0</v>
          </cell>
        </row>
        <row r="1472">
          <cell r="D1472">
            <v>0</v>
          </cell>
          <cell r="E1472">
            <v>0</v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>
            <v>0</v>
          </cell>
          <cell r="E1475">
            <v>0</v>
          </cell>
          <cell r="H1475">
            <v>0</v>
          </cell>
          <cell r="J1475">
            <v>0</v>
          </cell>
        </row>
        <row r="1476">
          <cell r="D1476">
            <v>0</v>
          </cell>
          <cell r="E1476">
            <v>0</v>
          </cell>
          <cell r="H1476">
            <v>0</v>
          </cell>
          <cell r="J1476">
            <v>0</v>
          </cell>
        </row>
        <row r="1477">
          <cell r="D1477">
            <v>0</v>
          </cell>
          <cell r="E1477">
            <v>0</v>
          </cell>
          <cell r="H1477">
            <v>0</v>
          </cell>
          <cell r="J1477">
            <v>0</v>
          </cell>
        </row>
        <row r="1478">
          <cell r="D1478">
            <v>0</v>
          </cell>
          <cell r="E1478">
            <v>0</v>
          </cell>
          <cell r="H1478">
            <v>0</v>
          </cell>
          <cell r="J1478">
            <v>0</v>
          </cell>
        </row>
        <row r="1479">
          <cell r="D1479">
            <v>0</v>
          </cell>
          <cell r="H1479">
            <v>0</v>
          </cell>
          <cell r="J1479">
            <v>0</v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D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>
            <v>0</v>
          </cell>
          <cell r="J1507">
            <v>157.5</v>
          </cell>
        </row>
        <row r="1508">
          <cell r="D1508">
            <v>0</v>
          </cell>
          <cell r="E1508">
            <v>0</v>
          </cell>
          <cell r="H1508">
            <v>0</v>
          </cell>
          <cell r="I1508">
            <v>0</v>
          </cell>
          <cell r="J1508">
            <v>0</v>
          </cell>
        </row>
        <row r="1509">
          <cell r="D1509">
            <v>0</v>
          </cell>
          <cell r="E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D1510">
            <v>0</v>
          </cell>
          <cell r="E1510">
            <v>0</v>
          </cell>
          <cell r="H1510">
            <v>0</v>
          </cell>
          <cell r="I1510">
            <v>0</v>
          </cell>
          <cell r="J1510">
            <v>0</v>
          </cell>
        </row>
        <row r="1511">
          <cell r="D1511">
            <v>0</v>
          </cell>
          <cell r="E1511">
            <v>0</v>
          </cell>
          <cell r="H1511">
            <v>0</v>
          </cell>
          <cell r="I1511">
            <v>0</v>
          </cell>
          <cell r="J1511">
            <v>0</v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>
            <v>0</v>
          </cell>
          <cell r="E1516">
            <v>0</v>
          </cell>
          <cell r="H1516">
            <v>0</v>
          </cell>
          <cell r="J1516">
            <v>0</v>
          </cell>
        </row>
        <row r="1517">
          <cell r="D1517">
            <v>0</v>
          </cell>
          <cell r="E1517">
            <v>0</v>
          </cell>
          <cell r="H1517">
            <v>0</v>
          </cell>
          <cell r="J1517">
            <v>0</v>
          </cell>
        </row>
        <row r="1518">
          <cell r="D1518">
            <v>0</v>
          </cell>
          <cell r="H1518">
            <v>0</v>
          </cell>
          <cell r="J1518">
            <v>0</v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D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D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>
            <v>0</v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>
            <v>0</v>
          </cell>
          <cell r="J1547">
            <v>36.96</v>
          </cell>
        </row>
        <row r="1548">
          <cell r="D1548">
            <v>0</v>
          </cell>
          <cell r="E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D1549">
            <v>0</v>
          </cell>
          <cell r="E1549">
            <v>0</v>
          </cell>
          <cell r="H1549">
            <v>0</v>
          </cell>
          <cell r="I1549">
            <v>0</v>
          </cell>
          <cell r="J1549">
            <v>0</v>
          </cell>
        </row>
        <row r="1550">
          <cell r="D1550">
            <v>0</v>
          </cell>
          <cell r="E1550">
            <v>0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>
            <v>0</v>
          </cell>
          <cell r="E1554">
            <v>0</v>
          </cell>
          <cell r="H1554">
            <v>0</v>
          </cell>
          <cell r="J1554">
            <v>0</v>
          </cell>
        </row>
        <row r="1555">
          <cell r="D1555">
            <v>0</v>
          </cell>
          <cell r="E1555">
            <v>0</v>
          </cell>
          <cell r="H1555">
            <v>0</v>
          </cell>
          <cell r="J1555">
            <v>0</v>
          </cell>
        </row>
        <row r="1556">
          <cell r="D1556">
            <v>0</v>
          </cell>
          <cell r="E1556">
            <v>0</v>
          </cell>
          <cell r="H1556">
            <v>0</v>
          </cell>
          <cell r="J1556">
            <v>0</v>
          </cell>
        </row>
        <row r="1557">
          <cell r="D1557">
            <v>0</v>
          </cell>
          <cell r="H1557">
            <v>0</v>
          </cell>
          <cell r="J1557">
            <v>0</v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</row>
        <row r="1573">
          <cell r="D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D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D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>
            <v>0</v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>
            <v>0</v>
          </cell>
          <cell r="J1587">
            <v>33.9</v>
          </cell>
        </row>
        <row r="1588">
          <cell r="D1588">
            <v>0</v>
          </cell>
          <cell r="E1588">
            <v>0</v>
          </cell>
          <cell r="H1588">
            <v>0</v>
          </cell>
          <cell r="I1588">
            <v>0</v>
          </cell>
          <cell r="J1588">
            <v>0</v>
          </cell>
        </row>
        <row r="1589">
          <cell r="D1589">
            <v>0</v>
          </cell>
          <cell r="E1589">
            <v>0</v>
          </cell>
          <cell r="H1589">
            <v>0</v>
          </cell>
          <cell r="I1589">
            <v>0</v>
          </cell>
          <cell r="J1589">
            <v>0</v>
          </cell>
        </row>
        <row r="1590">
          <cell r="D1590">
            <v>0</v>
          </cell>
          <cell r="E1590">
            <v>0</v>
          </cell>
          <cell r="H1590">
            <v>0</v>
          </cell>
          <cell r="I1590">
            <v>0</v>
          </cell>
          <cell r="J1590">
            <v>0</v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>
            <v>0</v>
          </cell>
          <cell r="E1594">
            <v>0</v>
          </cell>
          <cell r="H1594">
            <v>0</v>
          </cell>
          <cell r="J1594">
            <v>0</v>
          </cell>
        </row>
        <row r="1595">
          <cell r="D1595">
            <v>0</v>
          </cell>
          <cell r="E1595">
            <v>0</v>
          </cell>
          <cell r="H1595">
            <v>0</v>
          </cell>
          <cell r="J1595">
            <v>0</v>
          </cell>
        </row>
        <row r="1596">
          <cell r="D1596">
            <v>0</v>
          </cell>
          <cell r="E1596">
            <v>0</v>
          </cell>
          <cell r="H1596">
            <v>0</v>
          </cell>
          <cell r="J1596">
            <v>0</v>
          </cell>
        </row>
        <row r="1597">
          <cell r="D1597">
            <v>0</v>
          </cell>
          <cell r="H1597">
            <v>0</v>
          </cell>
          <cell r="J1597">
            <v>0</v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</row>
        <row r="1611">
          <cell r="D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</row>
        <row r="1612">
          <cell r="D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</row>
        <row r="1613">
          <cell r="D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0</v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</row>
        <row r="1619">
          <cell r="D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</row>
        <row r="1620"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>
            <v>0</v>
          </cell>
          <cell r="E1630">
            <v>0</v>
          </cell>
          <cell r="H1630">
            <v>0</v>
          </cell>
          <cell r="J1630">
            <v>0</v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>
            <v>0</v>
          </cell>
          <cell r="E1633">
            <v>0</v>
          </cell>
          <cell r="H1633">
            <v>0</v>
          </cell>
          <cell r="J1633">
            <v>0</v>
          </cell>
        </row>
        <row r="1634">
          <cell r="D1634">
            <v>0</v>
          </cell>
          <cell r="E1634">
            <v>0</v>
          </cell>
          <cell r="H1634">
            <v>0</v>
          </cell>
          <cell r="J1634">
            <v>0</v>
          </cell>
        </row>
        <row r="1635">
          <cell r="D1635">
            <v>0</v>
          </cell>
          <cell r="E1635">
            <v>0</v>
          </cell>
          <cell r="H1635">
            <v>0</v>
          </cell>
          <cell r="J1635">
            <v>0</v>
          </cell>
        </row>
        <row r="1636">
          <cell r="D1636">
            <v>0</v>
          </cell>
          <cell r="E1636">
            <v>0</v>
          </cell>
          <cell r="H1636">
            <v>0</v>
          </cell>
          <cell r="J1636">
            <v>0</v>
          </cell>
        </row>
        <row r="1637">
          <cell r="D1637">
            <v>0</v>
          </cell>
          <cell r="H1637">
            <v>0</v>
          </cell>
          <cell r="J1637">
            <v>0</v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</row>
        <row r="1649">
          <cell r="D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0</v>
          </cell>
        </row>
        <row r="1650">
          <cell r="D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</row>
        <row r="1651">
          <cell r="D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</row>
        <row r="1652">
          <cell r="D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</row>
        <row r="1653">
          <cell r="D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0</v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</row>
        <row r="1659"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</row>
        <row r="1660"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>
            <v>0</v>
          </cell>
          <cell r="E1666">
            <v>0</v>
          </cell>
          <cell r="H1666">
            <v>0</v>
          </cell>
          <cell r="I1666">
            <v>0</v>
          </cell>
          <cell r="J1666">
            <v>0</v>
          </cell>
        </row>
        <row r="1667">
          <cell r="D1667">
            <v>0</v>
          </cell>
          <cell r="E1667">
            <v>0</v>
          </cell>
          <cell r="J1667">
            <v>0</v>
          </cell>
        </row>
        <row r="1668">
          <cell r="D1668">
            <v>0</v>
          </cell>
          <cell r="E1668">
            <v>0</v>
          </cell>
          <cell r="J1668">
            <v>0</v>
          </cell>
        </row>
        <row r="1669">
          <cell r="D1669">
            <v>0</v>
          </cell>
          <cell r="E1669">
            <v>0</v>
          </cell>
          <cell r="J1669">
            <v>0</v>
          </cell>
        </row>
        <row r="1670">
          <cell r="D1670">
            <v>0</v>
          </cell>
          <cell r="E1670">
            <v>0</v>
          </cell>
          <cell r="J1670">
            <v>0</v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>
            <v>0</v>
          </cell>
          <cell r="E1675">
            <v>0</v>
          </cell>
          <cell r="H1675">
            <v>0</v>
          </cell>
          <cell r="J1675">
            <v>0</v>
          </cell>
        </row>
        <row r="1676">
          <cell r="D1676">
            <v>0</v>
          </cell>
          <cell r="E1676">
            <v>0</v>
          </cell>
          <cell r="H1676">
            <v>0</v>
          </cell>
          <cell r="J1676">
            <v>0</v>
          </cell>
        </row>
        <row r="1677">
          <cell r="D1677">
            <v>0</v>
          </cell>
          <cell r="H1677">
            <v>0</v>
          </cell>
          <cell r="J1677">
            <v>0</v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</row>
        <row r="1689">
          <cell r="D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</row>
        <row r="1690">
          <cell r="D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</row>
        <row r="1691">
          <cell r="D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</row>
        <row r="1692">
          <cell r="D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</row>
        <row r="1693">
          <cell r="D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</row>
        <row r="1699"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</row>
        <row r="1700"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>
            <v>0</v>
          </cell>
          <cell r="E1707">
            <v>0</v>
          </cell>
          <cell r="J1707">
            <v>0</v>
          </cell>
        </row>
        <row r="1708">
          <cell r="D1708">
            <v>0</v>
          </cell>
          <cell r="E1708">
            <v>0</v>
          </cell>
          <cell r="J1708">
            <v>0</v>
          </cell>
        </row>
        <row r="1709">
          <cell r="D1709">
            <v>0</v>
          </cell>
          <cell r="E1709">
            <v>0</v>
          </cell>
          <cell r="J1709">
            <v>0</v>
          </cell>
        </row>
        <row r="1710">
          <cell r="D1710">
            <v>0</v>
          </cell>
          <cell r="E1710">
            <v>0</v>
          </cell>
          <cell r="J1710">
            <v>0</v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>
            <v>0</v>
          </cell>
          <cell r="E1714">
            <v>0</v>
          </cell>
          <cell r="H1714">
            <v>0</v>
          </cell>
          <cell r="J1714">
            <v>0</v>
          </cell>
        </row>
        <row r="1715">
          <cell r="D1715">
            <v>0</v>
          </cell>
          <cell r="E1715">
            <v>0</v>
          </cell>
          <cell r="H1715">
            <v>0</v>
          </cell>
          <cell r="J1715">
            <v>0</v>
          </cell>
        </row>
        <row r="1716">
          <cell r="D1716">
            <v>0</v>
          </cell>
          <cell r="E1716">
            <v>0</v>
          </cell>
          <cell r="H1716">
            <v>0</v>
          </cell>
          <cell r="J1716">
            <v>0</v>
          </cell>
        </row>
        <row r="1717">
          <cell r="D1717">
            <v>0</v>
          </cell>
          <cell r="H1717">
            <v>0</v>
          </cell>
          <cell r="J1717">
            <v>0</v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>
            <v>0</v>
          </cell>
          <cell r="G1728">
            <v>0</v>
          </cell>
          <cell r="H1728">
            <v>0</v>
          </cell>
          <cell r="I1728">
            <v>0</v>
          </cell>
          <cell r="J1728">
            <v>0</v>
          </cell>
        </row>
        <row r="1729">
          <cell r="D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0</v>
          </cell>
        </row>
        <row r="1730">
          <cell r="D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0</v>
          </cell>
        </row>
        <row r="1731">
          <cell r="D1731">
            <v>0</v>
          </cell>
          <cell r="G1731">
            <v>0</v>
          </cell>
          <cell r="H1731">
            <v>0</v>
          </cell>
          <cell r="I1731">
            <v>0</v>
          </cell>
          <cell r="J1731">
            <v>0</v>
          </cell>
        </row>
        <row r="1732">
          <cell r="D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0</v>
          </cell>
        </row>
        <row r="1733">
          <cell r="D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</row>
        <row r="1739">
          <cell r="D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</row>
        <row r="1740">
          <cell r="D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>
            <v>0</v>
          </cell>
          <cell r="E1746">
            <v>0</v>
          </cell>
          <cell r="H1746">
            <v>0</v>
          </cell>
          <cell r="I1746">
            <v>0</v>
          </cell>
          <cell r="J1746">
            <v>0</v>
          </cell>
        </row>
        <row r="1747">
          <cell r="D1747">
            <v>0</v>
          </cell>
          <cell r="E1747">
            <v>0</v>
          </cell>
          <cell r="J1747">
            <v>0</v>
          </cell>
        </row>
        <row r="1748">
          <cell r="D1748">
            <v>0</v>
          </cell>
          <cell r="E1748">
            <v>0</v>
          </cell>
          <cell r="J1748">
            <v>0</v>
          </cell>
        </row>
        <row r="1749">
          <cell r="D1749">
            <v>0</v>
          </cell>
          <cell r="E1749">
            <v>0</v>
          </cell>
          <cell r="J1749">
            <v>0</v>
          </cell>
        </row>
        <row r="1750">
          <cell r="D1750">
            <v>0</v>
          </cell>
          <cell r="E1750">
            <v>0</v>
          </cell>
          <cell r="J1750">
            <v>0</v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>
            <v>0</v>
          </cell>
          <cell r="E1755">
            <v>0</v>
          </cell>
          <cell r="H1755">
            <v>0</v>
          </cell>
          <cell r="J1755">
            <v>0</v>
          </cell>
        </row>
        <row r="1756">
          <cell r="D1756">
            <v>0</v>
          </cell>
          <cell r="E1756">
            <v>0</v>
          </cell>
          <cell r="H1756">
            <v>0</v>
          </cell>
          <cell r="J1756">
            <v>0</v>
          </cell>
        </row>
        <row r="1757">
          <cell r="D1757">
            <v>0</v>
          </cell>
          <cell r="H1757">
            <v>0</v>
          </cell>
          <cell r="J1757">
            <v>0</v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</row>
        <row r="1768">
          <cell r="D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</row>
        <row r="1769">
          <cell r="D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</row>
        <row r="1770">
          <cell r="D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</row>
        <row r="1771">
          <cell r="D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</row>
        <row r="1778"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>
            <v>0</v>
          </cell>
          <cell r="J1784">
            <v>0.05</v>
          </cell>
        </row>
        <row r="1785">
          <cell r="D1785">
            <v>0</v>
          </cell>
          <cell r="E1785">
            <v>0</v>
          </cell>
          <cell r="H1785">
            <v>0</v>
          </cell>
          <cell r="I1785">
            <v>0</v>
          </cell>
          <cell r="J1785">
            <v>0</v>
          </cell>
        </row>
        <row r="1786">
          <cell r="D1786">
            <v>0</v>
          </cell>
          <cell r="E1786">
            <v>0</v>
          </cell>
          <cell r="H1786">
            <v>0</v>
          </cell>
          <cell r="I1786">
            <v>0</v>
          </cell>
          <cell r="J1786">
            <v>0</v>
          </cell>
        </row>
        <row r="1787">
          <cell r="D1787">
            <v>0</v>
          </cell>
          <cell r="E1787">
            <v>0</v>
          </cell>
          <cell r="H1787">
            <v>0</v>
          </cell>
          <cell r="I1787">
            <v>0</v>
          </cell>
          <cell r="J1787">
            <v>0</v>
          </cell>
        </row>
        <row r="1788">
          <cell r="D1788">
            <v>0</v>
          </cell>
          <cell r="E1788">
            <v>0</v>
          </cell>
          <cell r="H1788">
            <v>0</v>
          </cell>
          <cell r="I1788">
            <v>0</v>
          </cell>
          <cell r="J1788">
            <v>0</v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>
            <v>0</v>
          </cell>
          <cell r="E1792">
            <v>0</v>
          </cell>
          <cell r="H1792">
            <v>0</v>
          </cell>
          <cell r="J1792">
            <v>0</v>
          </cell>
        </row>
        <row r="1793">
          <cell r="D1793">
            <v>0</v>
          </cell>
          <cell r="E1793">
            <v>0</v>
          </cell>
          <cell r="H1793">
            <v>0</v>
          </cell>
          <cell r="J1793">
            <v>0</v>
          </cell>
        </row>
        <row r="1794">
          <cell r="D1794">
            <v>0</v>
          </cell>
          <cell r="E1794">
            <v>0</v>
          </cell>
          <cell r="H1794">
            <v>0</v>
          </cell>
          <cell r="J1794">
            <v>0</v>
          </cell>
        </row>
        <row r="1795">
          <cell r="D1795">
            <v>0</v>
          </cell>
          <cell r="H1795">
            <v>0</v>
          </cell>
          <cell r="J1795">
            <v>0</v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</row>
        <row r="1807">
          <cell r="D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0</v>
          </cell>
        </row>
        <row r="1808">
          <cell r="D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0</v>
          </cell>
        </row>
        <row r="1809">
          <cell r="D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0</v>
          </cell>
        </row>
        <row r="1810">
          <cell r="D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0</v>
          </cell>
        </row>
        <row r="1811">
          <cell r="D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0</v>
          </cell>
        </row>
        <row r="1812">
          <cell r="D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0</v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0</v>
          </cell>
        </row>
        <row r="1819"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0</v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>
            <v>0</v>
          </cell>
          <cell r="E1826">
            <v>0</v>
          </cell>
          <cell r="J1826">
            <v>0</v>
          </cell>
        </row>
        <row r="1827">
          <cell r="D1827">
            <v>0</v>
          </cell>
          <cell r="E1827">
            <v>0</v>
          </cell>
          <cell r="J1827">
            <v>0</v>
          </cell>
        </row>
        <row r="1828">
          <cell r="D1828">
            <v>0</v>
          </cell>
          <cell r="E1828">
            <v>0</v>
          </cell>
          <cell r="J1828">
            <v>0</v>
          </cell>
        </row>
        <row r="1829">
          <cell r="D1829">
            <v>0</v>
          </cell>
          <cell r="E1829">
            <v>0</v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>
            <v>0</v>
          </cell>
          <cell r="E1833">
            <v>0</v>
          </cell>
          <cell r="H1833">
            <v>0</v>
          </cell>
          <cell r="J1833">
            <v>0</v>
          </cell>
        </row>
        <row r="1834">
          <cell r="D1834">
            <v>0</v>
          </cell>
          <cell r="E1834">
            <v>0</v>
          </cell>
          <cell r="H1834">
            <v>0</v>
          </cell>
          <cell r="J1834">
            <v>0</v>
          </cell>
        </row>
        <row r="1835">
          <cell r="D1835">
            <v>0</v>
          </cell>
          <cell r="E1835">
            <v>0</v>
          </cell>
          <cell r="H1835">
            <v>0</v>
          </cell>
          <cell r="J1835">
            <v>0</v>
          </cell>
        </row>
        <row r="1836">
          <cell r="D1836">
            <v>0</v>
          </cell>
          <cell r="H1836">
            <v>0</v>
          </cell>
          <cell r="J1836">
            <v>0</v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</row>
        <row r="1851">
          <cell r="D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</row>
        <row r="1852">
          <cell r="D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</row>
        <row r="1853">
          <cell r="D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>
            <v>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</row>
        <row r="1859">
          <cell r="D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</row>
        <row r="1860">
          <cell r="D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>
            <v>0</v>
          </cell>
          <cell r="E1868">
            <v>0</v>
          </cell>
          <cell r="J1868">
            <v>0</v>
          </cell>
        </row>
        <row r="1869">
          <cell r="D1869">
            <v>0</v>
          </cell>
          <cell r="E1869">
            <v>0</v>
          </cell>
          <cell r="J1869">
            <v>0</v>
          </cell>
        </row>
        <row r="1870">
          <cell r="D1870">
            <v>0</v>
          </cell>
          <cell r="E1870">
            <v>0</v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>
            <v>0</v>
          </cell>
          <cell r="E1873">
            <v>0</v>
          </cell>
          <cell r="H1873">
            <v>0</v>
          </cell>
          <cell r="J1873">
            <v>0</v>
          </cell>
        </row>
        <row r="1874">
          <cell r="D1874">
            <v>0</v>
          </cell>
          <cell r="E1874">
            <v>0</v>
          </cell>
          <cell r="H1874">
            <v>0</v>
          </cell>
          <cell r="J1874">
            <v>0</v>
          </cell>
        </row>
        <row r="1875">
          <cell r="D1875">
            <v>0</v>
          </cell>
          <cell r="E1875">
            <v>0</v>
          </cell>
          <cell r="H1875">
            <v>0</v>
          </cell>
          <cell r="J1875">
            <v>0</v>
          </cell>
        </row>
        <row r="1876">
          <cell r="D1876">
            <v>0</v>
          </cell>
          <cell r="E1876">
            <v>0</v>
          </cell>
          <cell r="H1876">
            <v>0</v>
          </cell>
          <cell r="J1876">
            <v>0</v>
          </cell>
        </row>
        <row r="1877">
          <cell r="D1877">
            <v>0</v>
          </cell>
          <cell r="H1877">
            <v>0</v>
          </cell>
          <cell r="J1877">
            <v>0</v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</row>
        <row r="1892">
          <cell r="D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</row>
        <row r="1898">
          <cell r="D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</row>
        <row r="1899">
          <cell r="D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>
            <v>0</v>
          </cell>
          <cell r="J1905">
            <v>157.5</v>
          </cell>
        </row>
        <row r="1906">
          <cell r="D1906">
            <v>0</v>
          </cell>
          <cell r="E1906">
            <v>0</v>
          </cell>
          <cell r="H1906">
            <v>0</v>
          </cell>
          <cell r="I1906">
            <v>0</v>
          </cell>
          <cell r="J1906">
            <v>0</v>
          </cell>
        </row>
        <row r="1907">
          <cell r="D1907">
            <v>0</v>
          </cell>
          <cell r="E1907">
            <v>0</v>
          </cell>
          <cell r="H1907">
            <v>0</v>
          </cell>
          <cell r="I1907">
            <v>0</v>
          </cell>
          <cell r="J1907">
            <v>0</v>
          </cell>
        </row>
        <row r="1908">
          <cell r="D1908">
            <v>0</v>
          </cell>
          <cell r="E1908">
            <v>0</v>
          </cell>
          <cell r="H1908">
            <v>0</v>
          </cell>
          <cell r="I1908">
            <v>0</v>
          </cell>
          <cell r="J1908">
            <v>0</v>
          </cell>
        </row>
        <row r="1909">
          <cell r="D1909">
            <v>0</v>
          </cell>
          <cell r="E1909">
            <v>0</v>
          </cell>
          <cell r="H1909">
            <v>0</v>
          </cell>
          <cell r="I1909">
            <v>0</v>
          </cell>
          <cell r="J1909">
            <v>0</v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>
            <v>0</v>
          </cell>
          <cell r="E1912">
            <v>0</v>
          </cell>
          <cell r="H1912">
            <v>0</v>
          </cell>
          <cell r="J1912">
            <v>0</v>
          </cell>
        </row>
        <row r="1913">
          <cell r="D1913">
            <v>0</v>
          </cell>
          <cell r="E1913">
            <v>0</v>
          </cell>
          <cell r="H1913">
            <v>0</v>
          </cell>
          <cell r="J1913">
            <v>0</v>
          </cell>
        </row>
        <row r="1914">
          <cell r="D1914">
            <v>0</v>
          </cell>
          <cell r="E1914">
            <v>0</v>
          </cell>
          <cell r="H1914">
            <v>0</v>
          </cell>
          <cell r="J1914">
            <v>0</v>
          </cell>
        </row>
        <row r="1915">
          <cell r="D1915">
            <v>0</v>
          </cell>
          <cell r="E1915">
            <v>0</v>
          </cell>
          <cell r="H1915">
            <v>0</v>
          </cell>
          <cell r="J1915">
            <v>0</v>
          </cell>
        </row>
        <row r="1916">
          <cell r="D1916">
            <v>0</v>
          </cell>
          <cell r="H1916">
            <v>0</v>
          </cell>
          <cell r="J1916">
            <v>0</v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</row>
        <row r="1932">
          <cell r="D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</row>
        <row r="1939"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>
            <v>0</v>
          </cell>
          <cell r="E1947">
            <v>0</v>
          </cell>
          <cell r="H1947">
            <v>0</v>
          </cell>
          <cell r="J1947">
            <v>0</v>
          </cell>
        </row>
        <row r="1948">
          <cell r="D1948">
            <v>0</v>
          </cell>
          <cell r="E1948">
            <v>0</v>
          </cell>
          <cell r="J1948">
            <v>0</v>
          </cell>
        </row>
        <row r="1949">
          <cell r="D1949">
            <v>0</v>
          </cell>
          <cell r="E1949">
            <v>0</v>
          </cell>
          <cell r="J1949">
            <v>0</v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>
            <v>0</v>
          </cell>
          <cell r="E1953">
            <v>0</v>
          </cell>
          <cell r="H1953">
            <v>0</v>
          </cell>
          <cell r="J1953">
            <v>0</v>
          </cell>
        </row>
        <row r="1954">
          <cell r="D1954">
            <v>0</v>
          </cell>
          <cell r="E1954">
            <v>0</v>
          </cell>
          <cell r="H1954">
            <v>0</v>
          </cell>
          <cell r="J1954">
            <v>0</v>
          </cell>
        </row>
        <row r="1955">
          <cell r="D1955">
            <v>0</v>
          </cell>
          <cell r="E1955">
            <v>0</v>
          </cell>
          <cell r="H1955">
            <v>0</v>
          </cell>
          <cell r="J1955">
            <v>0</v>
          </cell>
        </row>
        <row r="1956">
          <cell r="D1956">
            <v>0</v>
          </cell>
          <cell r="H1956">
            <v>0</v>
          </cell>
          <cell r="J1956">
            <v>0</v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</row>
        <row r="1968">
          <cell r="D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</row>
        <row r="1969">
          <cell r="D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</row>
        <row r="1970">
          <cell r="D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</row>
        <row r="1971">
          <cell r="D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</row>
        <row r="1972">
          <cell r="D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</row>
        <row r="1973">
          <cell r="D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</row>
        <row r="1979"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</row>
        <row r="1980"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>
            <v>0</v>
          </cell>
          <cell r="E1986">
            <v>0</v>
          </cell>
          <cell r="J1986">
            <v>0</v>
          </cell>
        </row>
        <row r="1987">
          <cell r="D1987">
            <v>0</v>
          </cell>
          <cell r="J1987">
            <v>0</v>
          </cell>
        </row>
        <row r="1988">
          <cell r="D1988">
            <v>0</v>
          </cell>
          <cell r="E1988">
            <v>0</v>
          </cell>
          <cell r="J1988">
            <v>0</v>
          </cell>
        </row>
        <row r="1989">
          <cell r="D1989">
            <v>0</v>
          </cell>
          <cell r="E1989">
            <v>0</v>
          </cell>
          <cell r="J1989">
            <v>0</v>
          </cell>
        </row>
        <row r="1990">
          <cell r="D1990">
            <v>0</v>
          </cell>
          <cell r="E1990">
            <v>0</v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>
            <v>0</v>
          </cell>
          <cell r="E1993">
            <v>0</v>
          </cell>
          <cell r="H1993">
            <v>0</v>
          </cell>
          <cell r="J1993">
            <v>0</v>
          </cell>
        </row>
        <row r="1994">
          <cell r="D1994">
            <v>0</v>
          </cell>
          <cell r="E1994">
            <v>0</v>
          </cell>
          <cell r="H1994">
            <v>0</v>
          </cell>
          <cell r="J1994">
            <v>0</v>
          </cell>
        </row>
        <row r="1995">
          <cell r="D1995">
            <v>0</v>
          </cell>
          <cell r="E1995">
            <v>0</v>
          </cell>
          <cell r="H1995">
            <v>0</v>
          </cell>
          <cell r="J1995">
            <v>0</v>
          </cell>
        </row>
        <row r="1996">
          <cell r="D1996">
            <v>0</v>
          </cell>
          <cell r="E1996">
            <v>0</v>
          </cell>
          <cell r="H1996">
            <v>0</v>
          </cell>
          <cell r="J1996">
            <v>0</v>
          </cell>
        </row>
        <row r="1997">
          <cell r="D1997">
            <v>0</v>
          </cell>
          <cell r="H1997">
            <v>0</v>
          </cell>
          <cell r="J1997">
            <v>0</v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</row>
        <row r="2012">
          <cell r="D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</row>
        <row r="2013">
          <cell r="D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</row>
        <row r="2014">
          <cell r="D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>
            <v>0</v>
          </cell>
          <cell r="E2037">
            <v>0</v>
          </cell>
          <cell r="H2037">
            <v>0</v>
          </cell>
          <cell r="J2037">
            <v>0</v>
          </cell>
        </row>
        <row r="2038">
          <cell r="D2038">
            <v>0</v>
          </cell>
          <cell r="H2038">
            <v>0</v>
          </cell>
          <cell r="J2038">
            <v>0</v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</row>
        <row r="2050">
          <cell r="D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</row>
        <row r="2051">
          <cell r="D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</row>
        <row r="2052">
          <cell r="D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</row>
        <row r="2053">
          <cell r="D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</row>
        <row r="2054">
          <cell r="D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</row>
        <row r="2055">
          <cell r="D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</row>
        <row r="2061"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</row>
        <row r="2062"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>
            <v>0</v>
          </cell>
          <cell r="E2068">
            <v>0</v>
          </cell>
          <cell r="J2068">
            <v>0</v>
          </cell>
        </row>
        <row r="2069">
          <cell r="D2069">
            <v>0</v>
          </cell>
          <cell r="J2069">
            <v>0</v>
          </cell>
        </row>
        <row r="2070">
          <cell r="D2070">
            <v>0</v>
          </cell>
          <cell r="E2070">
            <v>0</v>
          </cell>
          <cell r="J2070">
            <v>0</v>
          </cell>
        </row>
        <row r="2071">
          <cell r="D2071">
            <v>0</v>
          </cell>
          <cell r="E2071">
            <v>0</v>
          </cell>
          <cell r="J2071">
            <v>0</v>
          </cell>
        </row>
        <row r="2072">
          <cell r="D2072">
            <v>0</v>
          </cell>
          <cell r="E2072">
            <v>0</v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>
            <v>0</v>
          </cell>
          <cell r="E2077">
            <v>0</v>
          </cell>
          <cell r="H2077">
            <v>0</v>
          </cell>
          <cell r="J2077">
            <v>0</v>
          </cell>
        </row>
        <row r="2078">
          <cell r="D2078">
            <v>0</v>
          </cell>
          <cell r="E2078">
            <v>0</v>
          </cell>
          <cell r="H2078">
            <v>0</v>
          </cell>
          <cell r="J2078">
            <v>0</v>
          </cell>
        </row>
        <row r="2079">
          <cell r="D2079">
            <v>0</v>
          </cell>
          <cell r="H2079">
            <v>0</v>
          </cell>
          <cell r="J2079">
            <v>0</v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</row>
        <row r="2091">
          <cell r="D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</row>
        <row r="2092">
          <cell r="D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</row>
        <row r="2093">
          <cell r="D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</row>
        <row r="2094">
          <cell r="D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</row>
        <row r="2095">
          <cell r="D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</row>
        <row r="2096">
          <cell r="D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</row>
        <row r="2102"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</row>
        <row r="2103"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>
            <v>0</v>
          </cell>
          <cell r="E2109">
            <v>0</v>
          </cell>
          <cell r="J2109">
            <v>0</v>
          </cell>
        </row>
        <row r="2110">
          <cell r="D2110">
            <v>0</v>
          </cell>
          <cell r="J2110">
            <v>0</v>
          </cell>
        </row>
        <row r="2111">
          <cell r="D2111">
            <v>0</v>
          </cell>
          <cell r="E2111">
            <v>0</v>
          </cell>
          <cell r="J2111">
            <v>0</v>
          </cell>
        </row>
        <row r="2112">
          <cell r="D2112">
            <v>0</v>
          </cell>
          <cell r="E2112">
            <v>0</v>
          </cell>
          <cell r="J2112">
            <v>0</v>
          </cell>
        </row>
        <row r="2113">
          <cell r="D2113">
            <v>0</v>
          </cell>
          <cell r="E2113">
            <v>0</v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>
            <v>0</v>
          </cell>
          <cell r="E2119">
            <v>0</v>
          </cell>
          <cell r="H2119">
            <v>0</v>
          </cell>
          <cell r="J2119">
            <v>0</v>
          </cell>
        </row>
        <row r="2120">
          <cell r="D2120">
            <v>0</v>
          </cell>
          <cell r="H2120">
            <v>0</v>
          </cell>
          <cell r="J2120">
            <v>0</v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</row>
        <row r="2133">
          <cell r="D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</row>
        <row r="2134">
          <cell r="D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</row>
        <row r="2135">
          <cell r="D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</row>
        <row r="2136">
          <cell r="D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</row>
        <row r="2137">
          <cell r="D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</row>
        <row r="2143">
          <cell r="D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</row>
        <row r="2144">
          <cell r="D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>
            <v>0</v>
          </cell>
          <cell r="E2150">
            <v>0</v>
          </cell>
          <cell r="J2150">
            <v>0</v>
          </cell>
        </row>
        <row r="2151">
          <cell r="D2151">
            <v>0</v>
          </cell>
          <cell r="J2151">
            <v>0</v>
          </cell>
        </row>
        <row r="2152">
          <cell r="D2152">
            <v>0</v>
          </cell>
          <cell r="E2152">
            <v>0</v>
          </cell>
          <cell r="J2152">
            <v>0</v>
          </cell>
        </row>
        <row r="2153">
          <cell r="D2153">
            <v>0</v>
          </cell>
          <cell r="E2153">
            <v>0</v>
          </cell>
          <cell r="J2153">
            <v>0</v>
          </cell>
        </row>
        <row r="2154">
          <cell r="D2154">
            <v>0</v>
          </cell>
          <cell r="E2154">
            <v>0</v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>
            <v>0</v>
          </cell>
          <cell r="E2158">
            <v>0</v>
          </cell>
          <cell r="H2158">
            <v>0</v>
          </cell>
          <cell r="J2158">
            <v>0</v>
          </cell>
        </row>
        <row r="2159">
          <cell r="D2159">
            <v>0</v>
          </cell>
          <cell r="E2159">
            <v>0</v>
          </cell>
          <cell r="H2159">
            <v>0</v>
          </cell>
          <cell r="J2159">
            <v>0</v>
          </cell>
        </row>
        <row r="2160">
          <cell r="D2160">
            <v>0</v>
          </cell>
          <cell r="E2160">
            <v>0</v>
          </cell>
          <cell r="H2160">
            <v>0</v>
          </cell>
          <cell r="J2160">
            <v>0</v>
          </cell>
        </row>
        <row r="2161">
          <cell r="D2161">
            <v>0</v>
          </cell>
          <cell r="H2161">
            <v>0</v>
          </cell>
          <cell r="J2161">
            <v>0</v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</row>
        <row r="2173">
          <cell r="D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</row>
        <row r="2174">
          <cell r="D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</row>
        <row r="2175">
          <cell r="D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</row>
        <row r="2176">
          <cell r="D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</row>
        <row r="2177">
          <cell r="D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</row>
        <row r="2178">
          <cell r="D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</row>
        <row r="2184"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</row>
        <row r="2185"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>
            <v>0</v>
          </cell>
          <cell r="E2191">
            <v>0</v>
          </cell>
          <cell r="J2191">
            <v>0</v>
          </cell>
        </row>
        <row r="2192">
          <cell r="D2192">
            <v>0</v>
          </cell>
          <cell r="J2192">
            <v>0</v>
          </cell>
        </row>
        <row r="2193">
          <cell r="D2193">
            <v>0</v>
          </cell>
          <cell r="E2193">
            <v>0</v>
          </cell>
          <cell r="J2193">
            <v>0</v>
          </cell>
        </row>
        <row r="2194">
          <cell r="D2194">
            <v>0</v>
          </cell>
          <cell r="E2194">
            <v>0</v>
          </cell>
          <cell r="J2194">
            <v>0</v>
          </cell>
        </row>
        <row r="2195">
          <cell r="D2195">
            <v>0</v>
          </cell>
          <cell r="E2195">
            <v>0</v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>
            <v>0</v>
          </cell>
          <cell r="E2200">
            <v>0</v>
          </cell>
          <cell r="H2200">
            <v>0</v>
          </cell>
          <cell r="J2200">
            <v>0</v>
          </cell>
        </row>
        <row r="2201">
          <cell r="D2201">
            <v>0</v>
          </cell>
          <cell r="E2201">
            <v>0</v>
          </cell>
          <cell r="H2201">
            <v>0</v>
          </cell>
          <cell r="J2201">
            <v>0</v>
          </cell>
        </row>
        <row r="2202">
          <cell r="D2202">
            <v>0</v>
          </cell>
          <cell r="H2202">
            <v>0</v>
          </cell>
          <cell r="J2202">
            <v>0</v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</row>
        <row r="2214">
          <cell r="D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</row>
        <row r="2215">
          <cell r="D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</row>
        <row r="2216">
          <cell r="D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</row>
        <row r="2217">
          <cell r="D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</row>
        <row r="2218">
          <cell r="D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</row>
        <row r="2219">
          <cell r="D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</row>
        <row r="2225"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</row>
        <row r="2226"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>
            <v>0</v>
          </cell>
          <cell r="E2232">
            <v>0</v>
          </cell>
          <cell r="J2232">
            <v>0</v>
          </cell>
        </row>
        <row r="2233">
          <cell r="D2233">
            <v>0</v>
          </cell>
          <cell r="J2233">
            <v>0</v>
          </cell>
        </row>
        <row r="2234">
          <cell r="D2234">
            <v>0</v>
          </cell>
          <cell r="E2234">
            <v>0</v>
          </cell>
          <cell r="J2234">
            <v>0</v>
          </cell>
        </row>
        <row r="2235">
          <cell r="D2235">
            <v>0</v>
          </cell>
          <cell r="E2235">
            <v>0</v>
          </cell>
          <cell r="J2235">
            <v>0</v>
          </cell>
        </row>
        <row r="2236">
          <cell r="D2236">
            <v>0</v>
          </cell>
          <cell r="E2236">
            <v>0</v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>
            <v>0</v>
          </cell>
          <cell r="E2242">
            <v>0</v>
          </cell>
          <cell r="H2242">
            <v>0</v>
          </cell>
          <cell r="J2242">
            <v>0</v>
          </cell>
        </row>
        <row r="2243">
          <cell r="D2243">
            <v>0</v>
          </cell>
          <cell r="H2243">
            <v>0</v>
          </cell>
          <cell r="J2243">
            <v>0</v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</row>
        <row r="2256">
          <cell r="D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</row>
        <row r="2257">
          <cell r="D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</row>
        <row r="2258">
          <cell r="D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</row>
        <row r="2259">
          <cell r="D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</row>
        <row r="2260">
          <cell r="D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</row>
        <row r="2266">
          <cell r="D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</row>
        <row r="2267">
          <cell r="D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>
            <v>0</v>
          </cell>
          <cell r="E2273">
            <v>0</v>
          </cell>
          <cell r="J2273">
            <v>0</v>
          </cell>
        </row>
        <row r="2274">
          <cell r="D2274">
            <v>0</v>
          </cell>
          <cell r="J2274">
            <v>0</v>
          </cell>
        </row>
        <row r="2275">
          <cell r="D2275">
            <v>0</v>
          </cell>
          <cell r="E2275">
            <v>0</v>
          </cell>
          <cell r="J2275">
            <v>0</v>
          </cell>
        </row>
        <row r="2276">
          <cell r="D2276">
            <v>0</v>
          </cell>
          <cell r="E2276">
            <v>0</v>
          </cell>
          <cell r="J2276">
            <v>0</v>
          </cell>
        </row>
        <row r="2277">
          <cell r="D2277">
            <v>0</v>
          </cell>
          <cell r="E2277">
            <v>0</v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>
            <v>0</v>
          </cell>
          <cell r="E2282">
            <v>0</v>
          </cell>
          <cell r="F2282" t="str">
            <v>0,70,7</v>
          </cell>
          <cell r="H2282">
            <v>0</v>
          </cell>
          <cell r="J2282">
            <v>0</v>
          </cell>
        </row>
        <row r="2283">
          <cell r="D2283">
            <v>0</v>
          </cell>
          <cell r="E2283">
            <v>0</v>
          </cell>
          <cell r="H2283">
            <v>0</v>
          </cell>
          <cell r="J2283">
            <v>0</v>
          </cell>
        </row>
        <row r="2284">
          <cell r="D2284">
            <v>0</v>
          </cell>
          <cell r="H2284">
            <v>0</v>
          </cell>
          <cell r="J2284">
            <v>0</v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</row>
        <row r="2291">
          <cell r="D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</row>
        <row r="2292">
          <cell r="D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</row>
        <row r="2293">
          <cell r="D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</row>
        <row r="2299">
          <cell r="D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</row>
        <row r="2300">
          <cell r="D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>
            <v>0</v>
          </cell>
          <cell r="E2306">
            <v>0</v>
          </cell>
          <cell r="H2306">
            <v>0</v>
          </cell>
          <cell r="I2306">
            <v>0</v>
          </cell>
          <cell r="J2306">
            <v>0</v>
          </cell>
        </row>
        <row r="2307">
          <cell r="D2307">
            <v>0</v>
          </cell>
          <cell r="E2307">
            <v>0</v>
          </cell>
          <cell r="H2307">
            <v>0</v>
          </cell>
          <cell r="I2307">
            <v>0</v>
          </cell>
          <cell r="J2307">
            <v>0</v>
          </cell>
        </row>
        <row r="2308">
          <cell r="D2308">
            <v>0</v>
          </cell>
          <cell r="E2308">
            <v>0</v>
          </cell>
          <cell r="H2308">
            <v>0</v>
          </cell>
          <cell r="I2308">
            <v>0</v>
          </cell>
          <cell r="J2308">
            <v>0</v>
          </cell>
        </row>
        <row r="2309">
          <cell r="D2309">
            <v>0</v>
          </cell>
          <cell r="E2309">
            <v>0</v>
          </cell>
          <cell r="H2309">
            <v>0</v>
          </cell>
          <cell r="I2309">
            <v>0</v>
          </cell>
          <cell r="J2309">
            <v>0</v>
          </cell>
        </row>
        <row r="2310">
          <cell r="D2310">
            <v>0</v>
          </cell>
          <cell r="E2310">
            <v>0</v>
          </cell>
          <cell r="H2310">
            <v>0</v>
          </cell>
          <cell r="I2310">
            <v>0</v>
          </cell>
          <cell r="J2310">
            <v>0</v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>
            <v>0</v>
          </cell>
          <cell r="E2315">
            <v>0</v>
          </cell>
          <cell r="H2315">
            <v>0</v>
          </cell>
          <cell r="J2315">
            <v>0</v>
          </cell>
        </row>
        <row r="2316">
          <cell r="D2316">
            <v>0</v>
          </cell>
          <cell r="E2316">
            <v>0</v>
          </cell>
          <cell r="H2316">
            <v>0</v>
          </cell>
          <cell r="J2316">
            <v>0</v>
          </cell>
        </row>
        <row r="2317">
          <cell r="D2317">
            <v>0</v>
          </cell>
          <cell r="H2317">
            <v>0</v>
          </cell>
          <cell r="J2317">
            <v>0</v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</row>
        <row r="2330">
          <cell r="D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</row>
        <row r="2331">
          <cell r="D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</row>
        <row r="2332">
          <cell r="D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</row>
        <row r="2333">
          <cell r="D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</row>
        <row r="2334">
          <cell r="D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</row>
        <row r="2340"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</row>
        <row r="2341"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>
            <v>0</v>
          </cell>
          <cell r="E2347">
            <v>0</v>
          </cell>
          <cell r="H2347">
            <v>0</v>
          </cell>
          <cell r="I2347">
            <v>0</v>
          </cell>
        </row>
        <row r="2348">
          <cell r="D2348">
            <v>0</v>
          </cell>
          <cell r="E2348">
            <v>0</v>
          </cell>
          <cell r="J2348">
            <v>0</v>
          </cell>
        </row>
        <row r="2349">
          <cell r="D2349">
            <v>0</v>
          </cell>
          <cell r="E2349">
            <v>0</v>
          </cell>
          <cell r="J2349">
            <v>0</v>
          </cell>
        </row>
        <row r="2350">
          <cell r="D2350">
            <v>0</v>
          </cell>
          <cell r="E2350">
            <v>0</v>
          </cell>
          <cell r="J2350">
            <v>0</v>
          </cell>
        </row>
        <row r="2351">
          <cell r="D2351">
            <v>0</v>
          </cell>
          <cell r="E2351">
            <v>0</v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>
            <v>0</v>
          </cell>
          <cell r="E2354">
            <v>0</v>
          </cell>
          <cell r="H2354">
            <v>0</v>
          </cell>
          <cell r="J2354">
            <v>0</v>
          </cell>
        </row>
        <row r="2355">
          <cell r="D2355">
            <v>0</v>
          </cell>
          <cell r="E2355">
            <v>0</v>
          </cell>
          <cell r="H2355">
            <v>0</v>
          </cell>
          <cell r="J2355">
            <v>0</v>
          </cell>
        </row>
        <row r="2356">
          <cell r="D2356">
            <v>0</v>
          </cell>
          <cell r="E2356">
            <v>0</v>
          </cell>
          <cell r="H2356">
            <v>0</v>
          </cell>
          <cell r="J2356">
            <v>0</v>
          </cell>
        </row>
        <row r="2357">
          <cell r="D2357">
            <v>0</v>
          </cell>
          <cell r="E2357">
            <v>0</v>
          </cell>
          <cell r="H2357">
            <v>0</v>
          </cell>
          <cell r="J2357">
            <v>0</v>
          </cell>
        </row>
        <row r="2358">
          <cell r="D2358">
            <v>0</v>
          </cell>
          <cell r="H2358">
            <v>0</v>
          </cell>
          <cell r="J2358">
            <v>0</v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</row>
        <row r="2372">
          <cell r="D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</row>
        <row r="2373">
          <cell r="D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</row>
        <row r="2374">
          <cell r="D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</row>
        <row r="2375">
          <cell r="D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</row>
        <row r="2381"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</row>
        <row r="2382"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>
            <v>0</v>
          </cell>
          <cell r="E2389">
            <v>0</v>
          </cell>
          <cell r="J2389">
            <v>0</v>
          </cell>
        </row>
        <row r="2390">
          <cell r="D2390">
            <v>0</v>
          </cell>
          <cell r="E2390">
            <v>0</v>
          </cell>
          <cell r="J2390">
            <v>0</v>
          </cell>
        </row>
        <row r="2391">
          <cell r="D2391">
            <v>0</v>
          </cell>
          <cell r="E2391">
            <v>0</v>
          </cell>
          <cell r="J2391">
            <v>0</v>
          </cell>
        </row>
        <row r="2392">
          <cell r="D2392">
            <v>0</v>
          </cell>
          <cell r="E2392">
            <v>0</v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>
            <v>0</v>
          </cell>
          <cell r="E2395">
            <v>0</v>
          </cell>
          <cell r="H2395">
            <v>0</v>
          </cell>
          <cell r="J2395">
            <v>0</v>
          </cell>
        </row>
        <row r="2396">
          <cell r="D2396">
            <v>0</v>
          </cell>
          <cell r="E2396">
            <v>0</v>
          </cell>
          <cell r="H2396">
            <v>0</v>
          </cell>
          <cell r="J2396">
            <v>0</v>
          </cell>
        </row>
        <row r="2397">
          <cell r="D2397">
            <v>0</v>
          </cell>
          <cell r="E2397">
            <v>0</v>
          </cell>
          <cell r="H2397">
            <v>0</v>
          </cell>
          <cell r="J2397">
            <v>0</v>
          </cell>
        </row>
        <row r="2398">
          <cell r="D2398">
            <v>0</v>
          </cell>
          <cell r="E2398">
            <v>0</v>
          </cell>
          <cell r="H2398">
            <v>0</v>
          </cell>
          <cell r="J2398">
            <v>0</v>
          </cell>
        </row>
        <row r="2399">
          <cell r="D2399">
            <v>0</v>
          </cell>
          <cell r="H2399">
            <v>0</v>
          </cell>
          <cell r="J2399">
            <v>0</v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</row>
        <row r="2415">
          <cell r="D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</row>
        <row r="2416">
          <cell r="D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>
            <v>0</v>
          </cell>
          <cell r="E2433">
            <v>0</v>
          </cell>
          <cell r="H2433">
            <v>0</v>
          </cell>
          <cell r="I2433">
            <v>0</v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>
            <v>0</v>
          </cell>
          <cell r="E2436">
            <v>0</v>
          </cell>
          <cell r="H2436">
            <v>0</v>
          </cell>
          <cell r="J2436">
            <v>0</v>
          </cell>
        </row>
        <row r="2437">
          <cell r="D2437">
            <v>0</v>
          </cell>
          <cell r="E2437">
            <v>0</v>
          </cell>
          <cell r="H2437">
            <v>0</v>
          </cell>
          <cell r="J2437">
            <v>0</v>
          </cell>
        </row>
        <row r="2438">
          <cell r="D2438">
            <v>0</v>
          </cell>
          <cell r="E2438">
            <v>0</v>
          </cell>
          <cell r="H2438">
            <v>0</v>
          </cell>
          <cell r="J2438">
            <v>0</v>
          </cell>
        </row>
        <row r="2439">
          <cell r="D2439">
            <v>0</v>
          </cell>
          <cell r="E2439">
            <v>0</v>
          </cell>
          <cell r="H2439">
            <v>0</v>
          </cell>
          <cell r="J2439">
            <v>0</v>
          </cell>
        </row>
        <row r="2440">
          <cell r="D2440">
            <v>0</v>
          </cell>
          <cell r="H2440">
            <v>0</v>
          </cell>
          <cell r="J2440">
            <v>0</v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</row>
        <row r="2456">
          <cell r="D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</row>
        <row r="2457">
          <cell r="D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>
            <v>0</v>
          </cell>
          <cell r="E2473">
            <v>0</v>
          </cell>
          <cell r="H2473">
            <v>0</v>
          </cell>
          <cell r="J2473">
            <v>0</v>
          </cell>
        </row>
        <row r="2474">
          <cell r="D2474">
            <v>0</v>
          </cell>
          <cell r="E2474">
            <v>0</v>
          </cell>
          <cell r="H2474">
            <v>0</v>
          </cell>
          <cell r="I2474">
            <v>0</v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>
            <v>0</v>
          </cell>
          <cell r="E2477">
            <v>0</v>
          </cell>
          <cell r="H2477">
            <v>0</v>
          </cell>
          <cell r="J2477">
            <v>0</v>
          </cell>
        </row>
        <row r="2478">
          <cell r="D2478">
            <v>0</v>
          </cell>
          <cell r="E2478">
            <v>0</v>
          </cell>
          <cell r="H2478">
            <v>0</v>
          </cell>
          <cell r="J2478">
            <v>0</v>
          </cell>
        </row>
        <row r="2479">
          <cell r="D2479">
            <v>0</v>
          </cell>
          <cell r="E2479">
            <v>0</v>
          </cell>
          <cell r="H2479">
            <v>0</v>
          </cell>
          <cell r="J2479">
            <v>0</v>
          </cell>
        </row>
        <row r="2480">
          <cell r="D2480">
            <v>0</v>
          </cell>
          <cell r="E2480">
            <v>0</v>
          </cell>
          <cell r="H2480">
            <v>0</v>
          </cell>
          <cell r="J2480">
            <v>0</v>
          </cell>
        </row>
        <row r="2481">
          <cell r="D2481">
            <v>0</v>
          </cell>
          <cell r="H2481">
            <v>0</v>
          </cell>
          <cell r="J2481">
            <v>0</v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</row>
        <row r="2493">
          <cell r="D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</row>
        <row r="2494">
          <cell r="D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</row>
        <row r="2495">
          <cell r="D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</row>
        <row r="2496">
          <cell r="D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>
            <v>0</v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>
            <v>0</v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>
            <v>0</v>
          </cell>
          <cell r="J2511">
            <v>3.67</v>
          </cell>
        </row>
        <row r="2512">
          <cell r="D2512">
            <v>0</v>
          </cell>
          <cell r="E2512">
            <v>0</v>
          </cell>
          <cell r="H2512">
            <v>0</v>
          </cell>
          <cell r="I2512">
            <v>0</v>
          </cell>
          <cell r="J2512">
            <v>0</v>
          </cell>
        </row>
        <row r="2513">
          <cell r="D2513">
            <v>0</v>
          </cell>
          <cell r="E2513">
            <v>0</v>
          </cell>
          <cell r="H2513">
            <v>0</v>
          </cell>
          <cell r="I2513">
            <v>0</v>
          </cell>
          <cell r="J2513">
            <v>0</v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>
            <v>0</v>
          </cell>
          <cell r="E2516">
            <v>0</v>
          </cell>
          <cell r="H2516">
            <v>0</v>
          </cell>
          <cell r="J2516">
            <v>0</v>
          </cell>
        </row>
        <row r="2517">
          <cell r="D2517">
            <v>0</v>
          </cell>
          <cell r="E2517">
            <v>0</v>
          </cell>
          <cell r="H2517">
            <v>0</v>
          </cell>
          <cell r="J2517">
            <v>0</v>
          </cell>
        </row>
        <row r="2518">
          <cell r="D2518">
            <v>0</v>
          </cell>
          <cell r="E2518">
            <v>0</v>
          </cell>
          <cell r="H2518">
            <v>0</v>
          </cell>
          <cell r="J2518">
            <v>0</v>
          </cell>
        </row>
        <row r="2519">
          <cell r="D2519">
            <v>0</v>
          </cell>
          <cell r="E2519">
            <v>0</v>
          </cell>
          <cell r="H2519">
            <v>0</v>
          </cell>
          <cell r="J2519">
            <v>0</v>
          </cell>
        </row>
        <row r="2520">
          <cell r="D2520">
            <v>0</v>
          </cell>
          <cell r="H2520">
            <v>0</v>
          </cell>
          <cell r="J2520">
            <v>0</v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>
            <v>0</v>
          </cell>
          <cell r="H2531">
            <v>0</v>
          </cell>
          <cell r="I2531">
            <v>0</v>
          </cell>
          <cell r="J2531">
            <v>0</v>
          </cell>
        </row>
        <row r="2532">
          <cell r="D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</row>
        <row r="2533">
          <cell r="D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</row>
        <row r="2534">
          <cell r="D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</row>
        <row r="2535">
          <cell r="D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</row>
        <row r="2536">
          <cell r="D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</row>
        <row r="2542">
          <cell r="D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</row>
        <row r="2543">
          <cell r="D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>
            <v>0</v>
          </cell>
          <cell r="E2549">
            <v>0</v>
          </cell>
          <cell r="H2549">
            <v>0</v>
          </cell>
          <cell r="I2549">
            <v>0</v>
          </cell>
          <cell r="J2549">
            <v>0</v>
          </cell>
        </row>
        <row r="2550">
          <cell r="D2550">
            <v>0</v>
          </cell>
          <cell r="E2550">
            <v>0</v>
          </cell>
          <cell r="J2550">
            <v>0</v>
          </cell>
        </row>
        <row r="2551">
          <cell r="D2551">
            <v>0</v>
          </cell>
          <cell r="E2551">
            <v>0</v>
          </cell>
          <cell r="J2551">
            <v>0</v>
          </cell>
        </row>
        <row r="2552">
          <cell r="D2552">
            <v>0</v>
          </cell>
          <cell r="E2552">
            <v>0</v>
          </cell>
          <cell r="J2552">
            <v>0</v>
          </cell>
        </row>
        <row r="2553">
          <cell r="D2553">
            <v>0</v>
          </cell>
          <cell r="E2553">
            <v>0</v>
          </cell>
          <cell r="J2553">
            <v>0</v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>
            <v>0</v>
          </cell>
          <cell r="E2556">
            <v>0</v>
          </cell>
          <cell r="H2556">
            <v>0</v>
          </cell>
          <cell r="J2556">
            <v>0</v>
          </cell>
        </row>
        <row r="2557">
          <cell r="D2557">
            <v>0</v>
          </cell>
          <cell r="E2557">
            <v>0</v>
          </cell>
          <cell r="H2557">
            <v>0</v>
          </cell>
          <cell r="J2557">
            <v>0</v>
          </cell>
        </row>
        <row r="2558">
          <cell r="D2558">
            <v>0</v>
          </cell>
          <cell r="E2558">
            <v>0</v>
          </cell>
          <cell r="H2558">
            <v>0</v>
          </cell>
          <cell r="J2558">
            <v>0</v>
          </cell>
        </row>
        <row r="2559">
          <cell r="D2559">
            <v>0</v>
          </cell>
          <cell r="E2559">
            <v>0</v>
          </cell>
          <cell r="H2559">
            <v>0</v>
          </cell>
          <cell r="J2559">
            <v>0</v>
          </cell>
        </row>
        <row r="2560">
          <cell r="D2560">
            <v>0</v>
          </cell>
          <cell r="H2560">
            <v>0</v>
          </cell>
          <cell r="J2560">
            <v>0</v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</row>
        <row r="2572">
          <cell r="D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</row>
        <row r="2573">
          <cell r="D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</row>
        <row r="2574">
          <cell r="D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</row>
        <row r="2575">
          <cell r="D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</row>
        <row r="2576">
          <cell r="D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</row>
        <row r="2577">
          <cell r="D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</row>
        <row r="2583">
          <cell r="D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</row>
        <row r="2584"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>
            <v>0</v>
          </cell>
          <cell r="E2590">
            <v>0</v>
          </cell>
          <cell r="H2590">
            <v>0</v>
          </cell>
          <cell r="I2590">
            <v>0</v>
          </cell>
        </row>
        <row r="2591">
          <cell r="D2591">
            <v>0</v>
          </cell>
          <cell r="E2591">
            <v>0</v>
          </cell>
          <cell r="J2591">
            <v>0</v>
          </cell>
        </row>
        <row r="2592">
          <cell r="D2592">
            <v>0</v>
          </cell>
          <cell r="E2592">
            <v>0</v>
          </cell>
          <cell r="J2592">
            <v>0</v>
          </cell>
        </row>
        <row r="2593">
          <cell r="D2593">
            <v>0</v>
          </cell>
          <cell r="E2593">
            <v>0</v>
          </cell>
          <cell r="J2593">
            <v>0</v>
          </cell>
        </row>
        <row r="2594">
          <cell r="D2594">
            <v>0</v>
          </cell>
          <cell r="E2594">
            <v>0</v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>
            <v>0</v>
          </cell>
          <cell r="E2597">
            <v>0</v>
          </cell>
          <cell r="H2597">
            <v>0</v>
          </cell>
          <cell r="J2597">
            <v>0</v>
          </cell>
        </row>
        <row r="2598">
          <cell r="D2598">
            <v>0</v>
          </cell>
          <cell r="E2598">
            <v>0</v>
          </cell>
          <cell r="H2598">
            <v>0</v>
          </cell>
          <cell r="J2598">
            <v>0</v>
          </cell>
        </row>
        <row r="2599">
          <cell r="D2599">
            <v>0</v>
          </cell>
          <cell r="E2599">
            <v>0</v>
          </cell>
          <cell r="H2599">
            <v>0</v>
          </cell>
          <cell r="J2599">
            <v>0</v>
          </cell>
        </row>
        <row r="2600">
          <cell r="D2600">
            <v>0</v>
          </cell>
          <cell r="E2600">
            <v>0</v>
          </cell>
          <cell r="H2600">
            <v>0</v>
          </cell>
          <cell r="J2600">
            <v>0</v>
          </cell>
        </row>
        <row r="2601">
          <cell r="D2601">
            <v>0</v>
          </cell>
          <cell r="H2601">
            <v>0</v>
          </cell>
          <cell r="J2601">
            <v>0</v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</row>
        <row r="2614">
          <cell r="D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</row>
        <row r="2615">
          <cell r="D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</row>
        <row r="2616">
          <cell r="D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>
            <v>0</v>
          </cell>
          <cell r="E2619">
            <v>0.21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</row>
        <row r="2620"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</row>
        <row r="2621"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</row>
        <row r="2622"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</row>
        <row r="2623"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>
            <v>0</v>
          </cell>
          <cell r="E2629">
            <v>0</v>
          </cell>
          <cell r="F2629">
            <v>0.34499999999999997</v>
          </cell>
          <cell r="H2629">
            <v>0</v>
          </cell>
          <cell r="I2629">
            <v>0</v>
          </cell>
          <cell r="J2629">
            <v>0</v>
          </cell>
        </row>
        <row r="2630">
          <cell r="D2630">
            <v>0</v>
          </cell>
          <cell r="E2630">
            <v>0</v>
          </cell>
          <cell r="H2630">
            <v>0</v>
          </cell>
          <cell r="I2630">
            <v>0</v>
          </cell>
          <cell r="J2630">
            <v>0</v>
          </cell>
        </row>
        <row r="2631">
          <cell r="D2631">
            <v>0</v>
          </cell>
          <cell r="E2631">
            <v>0</v>
          </cell>
          <cell r="H2631">
            <v>0</v>
          </cell>
          <cell r="I2631">
            <v>0</v>
          </cell>
          <cell r="J2631">
            <v>0</v>
          </cell>
        </row>
        <row r="2632">
          <cell r="D2632">
            <v>0</v>
          </cell>
          <cell r="E2632">
            <v>0</v>
          </cell>
          <cell r="H2632">
            <v>0</v>
          </cell>
          <cell r="I2632">
            <v>0</v>
          </cell>
          <cell r="J2632">
            <v>0</v>
          </cell>
        </row>
        <row r="2633">
          <cell r="D2633">
            <v>0</v>
          </cell>
          <cell r="E2633">
            <v>0</v>
          </cell>
          <cell r="H2633">
            <v>0</v>
          </cell>
          <cell r="I2633">
            <v>0</v>
          </cell>
          <cell r="J2633">
            <v>0</v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>
            <v>0</v>
          </cell>
          <cell r="E2636">
            <v>0</v>
          </cell>
          <cell r="H2636">
            <v>0</v>
          </cell>
          <cell r="J2636">
            <v>0</v>
          </cell>
        </row>
        <row r="2637">
          <cell r="D2637">
            <v>0</v>
          </cell>
          <cell r="E2637">
            <v>0</v>
          </cell>
          <cell r="H2637">
            <v>0</v>
          </cell>
          <cell r="J2637">
            <v>0</v>
          </cell>
        </row>
        <row r="2638">
          <cell r="D2638">
            <v>0</v>
          </cell>
          <cell r="E2638">
            <v>0</v>
          </cell>
          <cell r="H2638">
            <v>0</v>
          </cell>
          <cell r="J2638">
            <v>0</v>
          </cell>
        </row>
        <row r="2639">
          <cell r="D2639">
            <v>0</v>
          </cell>
          <cell r="E2639">
            <v>0</v>
          </cell>
          <cell r="H2639">
            <v>0</v>
          </cell>
          <cell r="J2639">
            <v>0</v>
          </cell>
        </row>
        <row r="2640">
          <cell r="D2640">
            <v>0</v>
          </cell>
          <cell r="H2640">
            <v>0</v>
          </cell>
          <cell r="J2640">
            <v>0</v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</row>
        <row r="2653">
          <cell r="D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</row>
        <row r="2654">
          <cell r="D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</row>
        <row r="2655">
          <cell r="D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>
            <v>0</v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</row>
        <row r="2661"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</row>
        <row r="2662"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>
            <v>0</v>
          </cell>
          <cell r="J2668">
            <v>87.36</v>
          </cell>
        </row>
        <row r="2669">
          <cell r="D2669">
            <v>0</v>
          </cell>
          <cell r="E2669">
            <v>0</v>
          </cell>
          <cell r="H2669">
            <v>0</v>
          </cell>
          <cell r="I2669">
            <v>0</v>
          </cell>
          <cell r="J2669">
            <v>0</v>
          </cell>
        </row>
        <row r="2670">
          <cell r="D2670">
            <v>0</v>
          </cell>
          <cell r="E2670">
            <v>0</v>
          </cell>
          <cell r="H2670">
            <v>0</v>
          </cell>
          <cell r="I2670">
            <v>0</v>
          </cell>
          <cell r="J2670">
            <v>0</v>
          </cell>
        </row>
        <row r="2671">
          <cell r="D2671">
            <v>0</v>
          </cell>
          <cell r="E2671">
            <v>0</v>
          </cell>
          <cell r="H2671">
            <v>0</v>
          </cell>
          <cell r="I2671">
            <v>0</v>
          </cell>
          <cell r="J2671">
            <v>0</v>
          </cell>
        </row>
        <row r="2672">
          <cell r="D2672">
            <v>0</v>
          </cell>
          <cell r="E2672">
            <v>0</v>
          </cell>
          <cell r="H2672">
            <v>0</v>
          </cell>
          <cell r="I2672">
            <v>0</v>
          </cell>
          <cell r="J2672">
            <v>0</v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>
            <v>0</v>
          </cell>
          <cell r="E2675">
            <v>0</v>
          </cell>
          <cell r="H2675">
            <v>0</v>
          </cell>
          <cell r="J2675">
            <v>0</v>
          </cell>
        </row>
        <row r="2676">
          <cell r="D2676">
            <v>0</v>
          </cell>
          <cell r="E2676">
            <v>0</v>
          </cell>
          <cell r="H2676">
            <v>0</v>
          </cell>
          <cell r="J2676">
            <v>0</v>
          </cell>
        </row>
        <row r="2677">
          <cell r="D2677">
            <v>0</v>
          </cell>
          <cell r="E2677">
            <v>0</v>
          </cell>
          <cell r="H2677">
            <v>0</v>
          </cell>
          <cell r="J2677">
            <v>0</v>
          </cell>
        </row>
        <row r="2678">
          <cell r="D2678">
            <v>0</v>
          </cell>
          <cell r="E2678">
            <v>0</v>
          </cell>
          <cell r="H2678">
            <v>0</v>
          </cell>
          <cell r="J2678">
            <v>0</v>
          </cell>
        </row>
        <row r="2679">
          <cell r="D2679">
            <v>0</v>
          </cell>
          <cell r="H2679">
            <v>0</v>
          </cell>
          <cell r="J2679">
            <v>0</v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</row>
        <row r="2691">
          <cell r="D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</row>
        <row r="2692">
          <cell r="D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</row>
        <row r="2693">
          <cell r="D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</row>
        <row r="2694">
          <cell r="D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</row>
        <row r="2700">
          <cell r="D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</row>
        <row r="2701">
          <cell r="D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>
            <v>0</v>
          </cell>
          <cell r="E2707">
            <v>0</v>
          </cell>
          <cell r="H2707">
            <v>0</v>
          </cell>
          <cell r="I2707">
            <v>0</v>
          </cell>
          <cell r="J2707">
            <v>0</v>
          </cell>
        </row>
        <row r="2708">
          <cell r="D2708">
            <v>0</v>
          </cell>
          <cell r="E2708">
            <v>0</v>
          </cell>
          <cell r="H2708">
            <v>0</v>
          </cell>
          <cell r="I2708">
            <v>0</v>
          </cell>
          <cell r="J2708">
            <v>0</v>
          </cell>
        </row>
        <row r="2709">
          <cell r="D2709">
            <v>0</v>
          </cell>
          <cell r="E2709">
            <v>0</v>
          </cell>
          <cell r="H2709">
            <v>0</v>
          </cell>
          <cell r="I2709">
            <v>0</v>
          </cell>
          <cell r="J2709">
            <v>0</v>
          </cell>
        </row>
        <row r="2710">
          <cell r="D2710">
            <v>0</v>
          </cell>
          <cell r="E2710">
            <v>0</v>
          </cell>
          <cell r="H2710">
            <v>0</v>
          </cell>
          <cell r="I2710">
            <v>0</v>
          </cell>
          <cell r="J2710">
            <v>0</v>
          </cell>
        </row>
        <row r="2711">
          <cell r="D2711">
            <v>0</v>
          </cell>
          <cell r="E2711">
            <v>0</v>
          </cell>
          <cell r="H2711">
            <v>0</v>
          </cell>
          <cell r="I2711">
            <v>0</v>
          </cell>
          <cell r="J2711">
            <v>0</v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>
            <v>0</v>
          </cell>
          <cell r="E2716">
            <v>0</v>
          </cell>
          <cell r="H2716">
            <v>0</v>
          </cell>
          <cell r="J2716">
            <v>0</v>
          </cell>
        </row>
        <row r="2717">
          <cell r="D2717">
            <v>0</v>
          </cell>
          <cell r="E2717">
            <v>0</v>
          </cell>
          <cell r="H2717">
            <v>0</v>
          </cell>
          <cell r="J2717">
            <v>0</v>
          </cell>
        </row>
        <row r="2718">
          <cell r="D2718">
            <v>0</v>
          </cell>
          <cell r="H2718">
            <v>0</v>
          </cell>
          <cell r="J2718">
            <v>0</v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</row>
        <row r="2730">
          <cell r="D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</row>
        <row r="2731">
          <cell r="D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</row>
        <row r="2732">
          <cell r="D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</row>
        <row r="2733">
          <cell r="D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</row>
        <row r="2734">
          <cell r="D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</row>
        <row r="2735">
          <cell r="D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</row>
        <row r="2741"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</row>
        <row r="2742"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>
            <v>0</v>
          </cell>
          <cell r="E2748">
            <v>0</v>
          </cell>
          <cell r="H2748">
            <v>0</v>
          </cell>
          <cell r="I2748">
            <v>0</v>
          </cell>
        </row>
        <row r="2749">
          <cell r="D2749">
            <v>0</v>
          </cell>
          <cell r="E2749">
            <v>0</v>
          </cell>
          <cell r="J2749">
            <v>0</v>
          </cell>
        </row>
        <row r="2750">
          <cell r="D2750">
            <v>0</v>
          </cell>
          <cell r="E2750">
            <v>0</v>
          </cell>
          <cell r="J2750">
            <v>0</v>
          </cell>
        </row>
        <row r="2751">
          <cell r="D2751">
            <v>0</v>
          </cell>
          <cell r="E2751">
            <v>0</v>
          </cell>
          <cell r="J2751">
            <v>0</v>
          </cell>
        </row>
        <row r="2752">
          <cell r="D2752">
            <v>0</v>
          </cell>
          <cell r="E2752">
            <v>0</v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>
            <v>0</v>
          </cell>
          <cell r="E2757">
            <v>0</v>
          </cell>
          <cell r="H2757">
            <v>0</v>
          </cell>
          <cell r="J2757">
            <v>0</v>
          </cell>
        </row>
        <row r="2758">
          <cell r="D2758">
            <v>0</v>
          </cell>
          <cell r="E2758">
            <v>0</v>
          </cell>
          <cell r="H2758">
            <v>0</v>
          </cell>
          <cell r="J2758">
            <v>0</v>
          </cell>
        </row>
        <row r="2759">
          <cell r="D2759">
            <v>0</v>
          </cell>
          <cell r="H2759">
            <v>0</v>
          </cell>
          <cell r="J2759">
            <v>0</v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</row>
        <row r="2771">
          <cell r="D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</row>
        <row r="2772">
          <cell r="D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</row>
        <row r="2773">
          <cell r="D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</row>
        <row r="2774">
          <cell r="D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</row>
        <row r="2780"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</row>
        <row r="2781"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>
            <v>0</v>
          </cell>
          <cell r="E2787">
            <v>0</v>
          </cell>
          <cell r="H2787">
            <v>0</v>
          </cell>
          <cell r="I2787">
            <v>0</v>
          </cell>
          <cell r="J2787">
            <v>0</v>
          </cell>
        </row>
        <row r="2788">
          <cell r="D2788">
            <v>0</v>
          </cell>
          <cell r="E2788">
            <v>0</v>
          </cell>
          <cell r="H2788">
            <v>0</v>
          </cell>
          <cell r="I2788">
            <v>0</v>
          </cell>
          <cell r="J2788">
            <v>0</v>
          </cell>
        </row>
        <row r="2789">
          <cell r="D2789">
            <v>0</v>
          </cell>
          <cell r="E2789">
            <v>0</v>
          </cell>
          <cell r="H2789">
            <v>0</v>
          </cell>
          <cell r="I2789">
            <v>0</v>
          </cell>
          <cell r="J2789">
            <v>0</v>
          </cell>
        </row>
        <row r="2790">
          <cell r="D2790">
            <v>0</v>
          </cell>
          <cell r="E2790">
            <v>0</v>
          </cell>
          <cell r="H2790">
            <v>0</v>
          </cell>
          <cell r="I2790">
            <v>0</v>
          </cell>
          <cell r="J2790">
            <v>0</v>
          </cell>
        </row>
        <row r="2791">
          <cell r="D2791">
            <v>0</v>
          </cell>
          <cell r="E2791">
            <v>0</v>
          </cell>
          <cell r="H2791">
            <v>0</v>
          </cell>
          <cell r="I2791">
            <v>0</v>
          </cell>
          <cell r="J2791">
            <v>0</v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>
            <v>0</v>
          </cell>
          <cell r="E2796">
            <v>0</v>
          </cell>
          <cell r="H2796">
            <v>0</v>
          </cell>
          <cell r="J2796">
            <v>0</v>
          </cell>
        </row>
        <row r="2797">
          <cell r="D2797">
            <v>0</v>
          </cell>
          <cell r="E2797">
            <v>0</v>
          </cell>
          <cell r="H2797">
            <v>0</v>
          </cell>
          <cell r="J2797">
            <v>0</v>
          </cell>
        </row>
        <row r="2798">
          <cell r="D2798">
            <v>0</v>
          </cell>
          <cell r="H2798">
            <v>0</v>
          </cell>
          <cell r="J2798">
            <v>0</v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</row>
        <row r="2810">
          <cell r="D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</row>
        <row r="2811">
          <cell r="D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</row>
        <row r="2812">
          <cell r="D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</row>
        <row r="2813">
          <cell r="D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</row>
        <row r="2814">
          <cell r="D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</row>
        <row r="2815">
          <cell r="D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</row>
        <row r="2821">
          <cell r="D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</row>
        <row r="2822">
          <cell r="D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>
            <v>0</v>
          </cell>
          <cell r="E2828">
            <v>0</v>
          </cell>
          <cell r="J2828">
            <v>0</v>
          </cell>
        </row>
        <row r="2829">
          <cell r="D2829">
            <v>0</v>
          </cell>
          <cell r="J2829">
            <v>0</v>
          </cell>
        </row>
        <row r="2830">
          <cell r="D2830">
            <v>0</v>
          </cell>
          <cell r="E2830">
            <v>0</v>
          </cell>
          <cell r="J2830">
            <v>0</v>
          </cell>
        </row>
        <row r="2831">
          <cell r="D2831">
            <v>0</v>
          </cell>
          <cell r="E2831">
            <v>0</v>
          </cell>
          <cell r="J2831">
            <v>0</v>
          </cell>
        </row>
        <row r="2832">
          <cell r="D2832">
            <v>0</v>
          </cell>
          <cell r="E2832">
            <v>0</v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>
            <v>0</v>
          </cell>
          <cell r="E2835">
            <v>0</v>
          </cell>
          <cell r="H2835">
            <v>0</v>
          </cell>
          <cell r="J2835">
            <v>0</v>
          </cell>
        </row>
        <row r="2836">
          <cell r="D2836">
            <v>0</v>
          </cell>
          <cell r="E2836">
            <v>0</v>
          </cell>
          <cell r="H2836">
            <v>0</v>
          </cell>
          <cell r="J2836">
            <v>0</v>
          </cell>
        </row>
        <row r="2837">
          <cell r="D2837">
            <v>0</v>
          </cell>
          <cell r="E2837">
            <v>0</v>
          </cell>
          <cell r="H2837">
            <v>0</v>
          </cell>
          <cell r="J2837">
            <v>0</v>
          </cell>
        </row>
        <row r="2838">
          <cell r="D2838">
            <v>0</v>
          </cell>
          <cell r="E2838">
            <v>0</v>
          </cell>
          <cell r="H2838">
            <v>0</v>
          </cell>
          <cell r="J2838">
            <v>0</v>
          </cell>
        </row>
        <row r="2839">
          <cell r="D2839">
            <v>0</v>
          </cell>
          <cell r="H2839">
            <v>0</v>
          </cell>
          <cell r="J2839">
            <v>0</v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</row>
        <row r="2852">
          <cell r="D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</row>
        <row r="2853">
          <cell r="D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</row>
        <row r="2854">
          <cell r="D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</row>
        <row r="2860">
          <cell r="D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</row>
        <row r="2861">
          <cell r="D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>
            <v>0</v>
          </cell>
          <cell r="J2867">
            <v>52</v>
          </cell>
        </row>
        <row r="2868">
          <cell r="D2868">
            <v>0</v>
          </cell>
          <cell r="E2868">
            <v>0</v>
          </cell>
          <cell r="H2868">
            <v>0</v>
          </cell>
          <cell r="I2868">
            <v>0</v>
          </cell>
          <cell r="J2868">
            <v>0</v>
          </cell>
        </row>
        <row r="2869">
          <cell r="D2869">
            <v>0</v>
          </cell>
          <cell r="E2869">
            <v>0</v>
          </cell>
          <cell r="H2869">
            <v>0</v>
          </cell>
          <cell r="I2869">
            <v>0</v>
          </cell>
          <cell r="J2869">
            <v>0</v>
          </cell>
        </row>
        <row r="2870">
          <cell r="D2870">
            <v>0</v>
          </cell>
          <cell r="E2870">
            <v>0</v>
          </cell>
          <cell r="H2870">
            <v>0</v>
          </cell>
          <cell r="I2870">
            <v>0</v>
          </cell>
          <cell r="J2870">
            <v>0</v>
          </cell>
        </row>
        <row r="2871">
          <cell r="D2871">
            <v>0</v>
          </cell>
          <cell r="E2871">
            <v>0</v>
          </cell>
          <cell r="H2871">
            <v>0</v>
          </cell>
          <cell r="I2871">
            <v>0</v>
          </cell>
          <cell r="J2871">
            <v>0</v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>
            <v>0</v>
          </cell>
          <cell r="E2875">
            <v>0</v>
          </cell>
          <cell r="H2875">
            <v>0</v>
          </cell>
          <cell r="J2875">
            <v>0</v>
          </cell>
        </row>
        <row r="2876">
          <cell r="D2876">
            <v>0</v>
          </cell>
          <cell r="E2876">
            <v>0</v>
          </cell>
          <cell r="H2876">
            <v>0</v>
          </cell>
          <cell r="J2876">
            <v>0</v>
          </cell>
        </row>
        <row r="2877">
          <cell r="D2877">
            <v>0</v>
          </cell>
          <cell r="E2877">
            <v>0</v>
          </cell>
          <cell r="H2877">
            <v>0</v>
          </cell>
          <cell r="J2877">
            <v>0</v>
          </cell>
        </row>
        <row r="2878">
          <cell r="D2878">
            <v>0</v>
          </cell>
          <cell r="H2878">
            <v>0</v>
          </cell>
          <cell r="J2878">
            <v>0</v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</row>
        <row r="2893">
          <cell r="D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</row>
        <row r="2894">
          <cell r="D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</row>
        <row r="2895">
          <cell r="D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</row>
        <row r="2901"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</row>
        <row r="2902"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>
            <v>0</v>
          </cell>
          <cell r="J2909">
            <v>0</v>
          </cell>
        </row>
        <row r="2910">
          <cell r="D2910">
            <v>0</v>
          </cell>
          <cell r="E2910">
            <v>0</v>
          </cell>
          <cell r="J2910">
            <v>0</v>
          </cell>
        </row>
        <row r="2911">
          <cell r="D2911">
            <v>0</v>
          </cell>
          <cell r="E2911">
            <v>0</v>
          </cell>
          <cell r="J2911">
            <v>0</v>
          </cell>
        </row>
        <row r="2912">
          <cell r="D2912">
            <v>0</v>
          </cell>
          <cell r="E2912">
            <v>0</v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>
            <v>0</v>
          </cell>
          <cell r="E2915">
            <v>0</v>
          </cell>
          <cell r="H2915">
            <v>0</v>
          </cell>
          <cell r="J2915">
            <v>0</v>
          </cell>
        </row>
        <row r="2916">
          <cell r="D2916">
            <v>0</v>
          </cell>
          <cell r="E2916">
            <v>0</v>
          </cell>
          <cell r="H2916">
            <v>0</v>
          </cell>
          <cell r="J2916">
            <v>0</v>
          </cell>
        </row>
        <row r="2917">
          <cell r="D2917">
            <v>0</v>
          </cell>
          <cell r="E2917">
            <v>0</v>
          </cell>
          <cell r="H2917">
            <v>0</v>
          </cell>
          <cell r="J2917">
            <v>0</v>
          </cell>
        </row>
        <row r="2918">
          <cell r="D2918">
            <v>0</v>
          </cell>
          <cell r="E2918">
            <v>0</v>
          </cell>
          <cell r="H2918">
            <v>0</v>
          </cell>
          <cell r="J2918">
            <v>0</v>
          </cell>
        </row>
        <row r="2919">
          <cell r="D2919">
            <v>0</v>
          </cell>
          <cell r="H2919">
            <v>0</v>
          </cell>
          <cell r="J2919">
            <v>0</v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</row>
        <row r="2941"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</row>
        <row r="2942">
          <cell r="D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>
            <v>0</v>
          </cell>
          <cell r="E2955">
            <v>0</v>
          </cell>
          <cell r="H2955">
            <v>0</v>
          </cell>
          <cell r="J2955">
            <v>0</v>
          </cell>
        </row>
        <row r="2956">
          <cell r="D2956">
            <v>0</v>
          </cell>
          <cell r="E2956">
            <v>0</v>
          </cell>
          <cell r="H2956">
            <v>0</v>
          </cell>
          <cell r="J2956">
            <v>0</v>
          </cell>
        </row>
        <row r="2957">
          <cell r="D2957">
            <v>0</v>
          </cell>
          <cell r="E2957">
            <v>0</v>
          </cell>
          <cell r="H2957">
            <v>0</v>
          </cell>
          <cell r="J2957">
            <v>0</v>
          </cell>
        </row>
        <row r="2958">
          <cell r="D2958">
            <v>0</v>
          </cell>
          <cell r="E2958">
            <v>0</v>
          </cell>
          <cell r="H2958">
            <v>0</v>
          </cell>
          <cell r="J2958">
            <v>0</v>
          </cell>
        </row>
        <row r="2959">
          <cell r="D2959">
            <v>0</v>
          </cell>
          <cell r="H2959">
            <v>0</v>
          </cell>
          <cell r="J2959">
            <v>0</v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  <sheetName val="RESUMO-DVOP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  <sheetName val="Compactação 100% PN"/>
      <sheetName val="Compactação 95%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. Total"/>
      <sheetName val="Cron. Fís-Fin"/>
      <sheetName val="Sv Gráficos"/>
      <sheetName val="Viagens e Diárias"/>
      <sheetName val="Informatica"/>
      <sheetName val="Tab. Consultoria-Jan-14"/>
      <sheetName val="Informatica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B10"/>
      <sheetName val="TLCC4"/>
      <sheetName val="TCCC4"/>
      <sheetName val="TCCB10"/>
      <sheetName val="TLMB"/>
      <sheetName val="CRONOGAMA 1º"/>
      <sheetName val="CRONOGAMA 2º"/>
      <sheetName val="COMPAUTO"/>
      <sheetName val="COMPSERVENC"/>
      <sheetName val="COMPMOTSER"/>
      <sheetName val="COMPOSIÇÕES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s Unitarios"/>
      <sheetName val="Atividades Auxiliares"/>
      <sheetName val="Quadro DMT"/>
      <sheetName val="Curva ABC Terrap"/>
      <sheetName val="Terraplenagem"/>
      <sheetName val="Terraplenagem_DO"/>
      <sheetName val="Quantitativo_Pavimentação"/>
      <sheetName val="Curva ABC Pav"/>
      <sheetName val="Pavimentação"/>
      <sheetName val="Pavimentação_DO"/>
      <sheetName val="Curva ABC Dren"/>
      <sheetName val="Drenagem"/>
      <sheetName val="Drenagem_DO"/>
      <sheetName val="Sinalização"/>
      <sheetName val="Sinalização_DO"/>
      <sheetName val="Meio Ambiente"/>
      <sheetName val="Meio Ambiente_DO"/>
      <sheetName val="Obras Complementares"/>
      <sheetName val="Obras Complementares_DO"/>
      <sheetName val="Quadro Quantidades Preços"/>
      <sheetName val="Resumo"/>
      <sheetName val="Crono Fis"/>
      <sheetName val="Crono Fin"/>
      <sheetName val="Crono Eqpto"/>
      <sheetName val="Curva ABC Serviços"/>
      <sheetName val="Plan1"/>
      <sheetName val="Mobil SICRO II"/>
      <sheetName val="Mobilização"/>
      <sheetName val="Mobilização_DO"/>
      <sheetName val="Canteiro"/>
      <sheetName val="Manutenção"/>
      <sheetName val="Novas_Produções"/>
      <sheetName val="Aterro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CURVA_implantaçãO"/>
      <sheetName val="Quadro Dem implantação (2)"/>
      <sheetName val="CURVA_RESTAU"/>
      <sheetName val="1a cat esc 5001-10000"/>
      <sheetName val="CURVA"/>
      <sheetName val="Quadro Dem RESTAU"/>
      <sheetName val="Quadro Dem implantação"/>
      <sheetName val="Quadro Dem"/>
      <sheetName val="Plan1"/>
      <sheetName val="Transp Mat Betuminoso - MT"/>
      <sheetName val="Preços"/>
      <sheetName val="DMT"/>
      <sheetName val="Quadro Resumo_IMPLANTAÇÃO"/>
      <sheetName val="Quadro Resumo_RESTAURA"/>
      <sheetName val="Quadro Resumo"/>
      <sheetName val="Cronograma1rest"/>
      <sheetName val="Cronograma2rest"/>
      <sheetName val="Cronograma1"/>
      <sheetName val="Cronograma2"/>
      <sheetName val="Enc Sociais"/>
      <sheetName val="Banco Dados Materiais"/>
      <sheetName val="Pesquisa Mercado"/>
      <sheetName val="Custo Mão-de-Obra"/>
      <sheetName val="Custo horário de Equip"/>
      <sheetName val="CURVA ABC NOVO"/>
      <sheetName val="Quadro PE-mANUTENÇAO"/>
      <sheetName val="Quadro PE-Qd 24"/>
      <sheetName val="Mob_Desmob"/>
      <sheetName val="Manutençao_Canteiro"/>
      <sheetName val="Acessórios Edific."/>
      <sheetName val="Transporte PAV"/>
      <sheetName val="Transp. Drenagem_PAV"/>
      <sheetName val="Transp. OAC_PAV"/>
      <sheetName val="Canteiro"/>
      <sheetName val="Inst_usina_ASFALTO"/>
      <sheetName val="Inst_central_britagem"/>
      <sheetName val="mobilização"/>
      <sheetName val="Desmat 0,15"/>
      <sheetName val="Desmat 0,15 a 0,30"/>
      <sheetName val="Desmat &gt;0,30"/>
      <sheetName val="DMT 50m"/>
      <sheetName val="DMT 50a200CARREG"/>
      <sheetName val="DMT 50a200M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5000 a 10000E"/>
      <sheetName val="DMT 10000 a 15000E"/>
      <sheetName val="DMT 5001 a 10000E"/>
      <sheetName val="DMT &gt; 20000E"/>
      <sheetName val="Transp. Mat. exced DMT &gt;5km"/>
      <sheetName val="2S 09 001 05"/>
      <sheetName val="Aterro100%-int"/>
      <sheetName val="Aterro95%"/>
      <sheetName val="Aterro100%"/>
      <sheetName val="Aterro de rocha"/>
      <sheetName val="Recomp cam base s_material"/>
      <sheetName val="Base_BritaGraduada"/>
      <sheetName val="Sub-base"/>
      <sheetName val="Imprimação"/>
      <sheetName val="Pintura de Ligação"/>
      <sheetName val="TSD c emulsão"/>
      <sheetName val="CBUQ_Capa CONST"/>
      <sheetName val="Remoção mec Rev Bet. (2)"/>
      <sheetName val="Remoção mec Cam. Granul. (REST)"/>
      <sheetName val="Reforço subleito"/>
      <sheetName val="Regula"/>
      <sheetName val="Base"/>
      <sheetName val="Remoção mec Rev Bet."/>
      <sheetName val="Base brita graduada-res"/>
      <sheetName val="Sub-base-RES"/>
      <sheetName val="Imprimação (2)"/>
      <sheetName val="Pintura de Ligação (2)"/>
      <sheetName val="TSD c emulsão (2)"/>
      <sheetName val="CBUQ_Capa (2)"/>
      <sheetName val="Remoção mec Cam. Granul."/>
      <sheetName val="Regula_restau"/>
      <sheetName val="Sub-base _CONCRETO_ROLADO"/>
      <sheetName val="cONCR_CIM_PORT"/>
      <sheetName val="Demolição conc_armado (2)"/>
      <sheetName val="Recomp cam base"/>
      <sheetName val="Remendo"/>
      <sheetName val="Base (2)"/>
      <sheetName val="Concreto Cimento portland"/>
      <sheetName val="Base Solo cimento"/>
      <sheetName val="Base solo brita"/>
      <sheetName val="Reciclagem"/>
      <sheetName val="Base Solo Melh. Cim."/>
      <sheetName val="TSS c emulsão"/>
      <sheetName val="FOG"/>
      <sheetName val="CBUQ_Binder (2)"/>
      <sheetName val="CBUQ_Binder"/>
      <sheetName val="Transp. casc."/>
      <sheetName val="Transp. Comercial"/>
      <sheetName val="Esc mec reat e comp"/>
      <sheetName val="Esc vala mat 3ª cat"/>
      <sheetName val="Fresagem continua"/>
      <sheetName val="Escav. Manual 1ª cat"/>
      <sheetName val="VPC 04"/>
      <sheetName val="VPA 04"/>
      <sheetName val="Dreno DPS 07"/>
      <sheetName val="Dreno DPS 08"/>
      <sheetName val="BSD 01"/>
      <sheetName val="BSD 02"/>
      <sheetName val="Dreno DSS 03"/>
      <sheetName val="BSD 03"/>
      <sheetName val="STC 01"/>
      <sheetName val="STC 04"/>
      <sheetName val="STC 08"/>
      <sheetName val="SCC 01"/>
      <sheetName val="SCC 04"/>
      <sheetName val="MFC 01"/>
      <sheetName val="MFC 03"/>
      <sheetName val="MFC 05"/>
      <sheetName val="CCS 01"/>
      <sheetName val="CCS 04"/>
      <sheetName val="CCS 10"/>
      <sheetName val="CCS 12"/>
      <sheetName val="CCS 16"/>
      <sheetName val="CCS 21"/>
      <sheetName val="CCS 02"/>
      <sheetName val="CCS 03"/>
      <sheetName val="CCS 011"/>
      <sheetName val="CCS 019"/>
      <sheetName val="DAR 02"/>
      <sheetName val="DAR 03"/>
      <sheetName val="DAD 02"/>
      <sheetName val="EDA 01"/>
      <sheetName val="EDA 02"/>
      <sheetName val="DES 03"/>
      <sheetName val="DES 01"/>
      <sheetName val="DEB 01"/>
      <sheetName val="DEB 02"/>
      <sheetName val="DEB 03"/>
      <sheetName val="DEB 04"/>
      <sheetName val="DEB 05"/>
      <sheetName val="BLS 01"/>
      <sheetName val="BLD 02"/>
      <sheetName val="CLP 11"/>
      <sheetName val="BLD 01 "/>
      <sheetName val="CLP 19"/>
      <sheetName val="PVI 04"/>
      <sheetName val="PVI 05"/>
      <sheetName val="PVI 10"/>
      <sheetName val="CLP 01"/>
      <sheetName val="CLP 07"/>
      <sheetName val="CLP 09"/>
      <sheetName val="CLP 10"/>
      <sheetName val="CLP 13"/>
      <sheetName val="CLP 14"/>
      <sheetName val="CLP 15"/>
      <sheetName val="CLP 16"/>
      <sheetName val="PVI 03"/>
      <sheetName val="PVI_04"/>
      <sheetName val="PVI 06"/>
      <sheetName val="PVI 07"/>
      <sheetName val="PVI 08"/>
      <sheetName val="PVI 09"/>
      <sheetName val="PVI 10."/>
      <sheetName val="PVI 13"/>
      <sheetName val="PVI 14"/>
      <sheetName val="PVI 15"/>
      <sheetName val="PVI 16"/>
      <sheetName val="PVI 17"/>
      <sheetName val="PVI 18"/>
      <sheetName val="CPV 02"/>
      <sheetName val="CPV 03"/>
      <sheetName val="CPV 04"/>
      <sheetName val="CPV 05"/>
      <sheetName val="CPV 06"/>
      <sheetName val="CPV 07"/>
      <sheetName val="Tubul 40"/>
      <sheetName val="Tubul 60"/>
      <sheetName val="Tubul 80"/>
      <sheetName val="Tubul 100"/>
      <sheetName val="TCC 01"/>
      <sheetName val="Demolição simples"/>
      <sheetName val="Demolição conc_armado"/>
      <sheetName val="Escav. mec. 1ª cat"/>
      <sheetName val="Reaterro e compac"/>
      <sheetName val="BSTC 0,60m"/>
      <sheetName val="BSTC 0,80m"/>
      <sheetName val="BSTC 1,00m"/>
      <sheetName val="BDTC 1,50m"/>
      <sheetName val="BTTC 1,20m"/>
      <sheetName val="BDTC 0,80m"/>
      <sheetName val="BDTC 0,80m (2)"/>
      <sheetName val="BDTC 1,00m"/>
      <sheetName val="BTTC 1,00m_AC"/>
      <sheetName val="Boca BSTC 0,60m"/>
      <sheetName val="Boca BSTC 0,80m"/>
      <sheetName val="Boca BSTC 1,00m"/>
      <sheetName val="Boca BDTC 0,80m"/>
      <sheetName val="Boca BTTC 0,80m"/>
      <sheetName val="Boca BDTC 1,00m"/>
      <sheetName val="corp BTTC 0,80m"/>
      <sheetName val="Boca BSTC 1,00m (15º)"/>
      <sheetName val="Boca BDTC 1,50m"/>
      <sheetName val="Tubul 120"/>
      <sheetName val="Arranc e Rem_Meio-fio"/>
      <sheetName val="Remoção disp_concr"/>
      <sheetName val="BSTC 1,20m"/>
      <sheetName val="BDTC 1,20m"/>
      <sheetName val="Boca BTTC 1,00m"/>
      <sheetName val="CORPO BSCC 1,50 x 1,50 (1-2,5)"/>
      <sheetName val="CORPO BSCC 3 x 3 - 1-2,5"/>
      <sheetName val="CORPO BSCC 2,60 x 1,65"/>
      <sheetName val="CORPO BSCC 4,80 x 3,00"/>
      <sheetName val="CORPO BDCC 4,00 x 1,50"/>
      <sheetName val="CORPO BDCC 2,40 x 3,00"/>
      <sheetName val="CORPO BDCC 2,40 x 3,00_1A2,5"/>
      <sheetName val="CORPO BTCC 1,60 x 2,70"/>
      <sheetName val="CORPO BTCC 1,5x1,5 -1-2,5"/>
      <sheetName val="CORPO BTCC 3x3 1 - 2,5"/>
      <sheetName val="CORPO BTCC 1,5x1,5 - 2,5 a 5"/>
      <sheetName val="BOCA BSCC 1,50 x 1,50"/>
      <sheetName val="BOCA BSCC 3,00 x 3,00"/>
      <sheetName val="BOCA BSCC 4,80 x 3,00 "/>
      <sheetName val="BOCA BSCC 1,65 x 2,60"/>
      <sheetName val="BOCA BDCC 2,40 x 3,00"/>
      <sheetName val="BOCA BDCC 4,00 x 1,50"/>
      <sheetName val="BOCA BTCC 1,60 x 2,70"/>
      <sheetName val="Boca BDTC 1,20m"/>
      <sheetName val="BTTC 1,00m"/>
      <sheetName val="Boca BTTC 1,00m_normal"/>
      <sheetName val="CORPO BDCC 1,50 x 1,50"/>
      <sheetName val="CORPO BTCC 1,50 x 2,00"/>
      <sheetName val="CORPO BTCC 2,00 x 2,00"/>
      <sheetName val="Boca BTTC 1,20m"/>
      <sheetName val="CORPO BSCC 2,50 x 2,50_(5m) "/>
      <sheetName val="CORPO BSCC 2,00 x 2,00"/>
      <sheetName val="BOCA BTCC 1,50 x 2,00"/>
      <sheetName val="Boca BSTC 1,50m"/>
      <sheetName val="Boca BSTC 1,20m"/>
      <sheetName val="CORPO BSCC 2,50 x 2,50"/>
      <sheetName val="TUNNEL LINER 1,80"/>
      <sheetName val="TUNNEL LINER 2,40"/>
      <sheetName val="SCC 05"/>
      <sheetName val="SCC 06"/>
      <sheetName val="STC 02"/>
      <sheetName val="STC 06"/>
      <sheetName val="VPC 02"/>
      <sheetName val="Pass sobre canal"/>
      <sheetName val="Lombada"/>
      <sheetName val="PVI 02"/>
      <sheetName val="CORPO BSCC 3,00 x 3,00"/>
      <sheetName val="BOCA BtCC 3x3 esc 15"/>
      <sheetName val="BOCA BtCC 1,50 x 1,5normal"/>
      <sheetName val="Rem. bueiro exist."/>
      <sheetName val="CORPO BSCC 1,65 x 2,65"/>
      <sheetName val="CORPO BSCC 3,00 x 3,00 (10M)"/>
      <sheetName val="CORPO BDCC 2,50 x 2,50"/>
      <sheetName val="CORPO BDCC 2,00 x 2,00"/>
      <sheetName val="CORPO BDCC 2,50 x 2,50 (7,50M)"/>
      <sheetName val="CORPO BTCC 3,00 x 3,00_(5m)"/>
      <sheetName val="BOCA BDCC 2,50 x 2,50"/>
      <sheetName val="BOCA BTCC 3,00 x 3,00"/>
      <sheetName val="Cerca_concreto"/>
      <sheetName val="CTC 01"/>
      <sheetName val="BSTC 1,50m"/>
      <sheetName val="Cerca_concreto_restau"/>
      <sheetName val="Remoção_cerca"/>
      <sheetName val="Defensa_simples"/>
      <sheetName val="Defensa_Dupla"/>
      <sheetName val="Ancor simples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3 anos"/>
      <sheetName val="Pintura faixa 2 anos"/>
      <sheetName val="Pintura setas zebrados 3ANOS"/>
      <sheetName val="Pintura setas zebrados"/>
      <sheetName val="Tacha reflet.bidirecional"/>
      <sheetName val="portico"/>
      <sheetName val="Placa sinaliz."/>
      <sheetName val="Tacha reflet."/>
      <sheetName val="Tachão Refletivo"/>
      <sheetName val="Enleivamento"/>
      <sheetName val="Remoção_placas"/>
      <sheetName val="Hidrossemeadura"/>
      <sheetName val="Grama em Muda"/>
      <sheetName val="Plantio de arv"/>
      <sheetName val="VPC 01"/>
      <sheetName val="Reconf_Mecan"/>
      <sheetName val="CAP-30_45"/>
      <sheetName val="CAP-65_90"/>
      <sheetName val="CM-30"/>
      <sheetName val="RR-1C"/>
      <sheetName val="RR-2C"/>
      <sheetName val="RM-1C"/>
      <sheetName val="Transp_Frio CM-30"/>
      <sheetName val="Transp_Frio RR-2C."/>
      <sheetName val="Transp_Frio RR-1C"/>
      <sheetName val="Transp_Frio RR-2C"/>
      <sheetName val="Transp_Frio RM-1C"/>
      <sheetName val="Transp_Quente"/>
      <sheetName val="Cerca"/>
      <sheetName val="Transp. local N_Pav"/>
      <sheetName val="Transp. local pav"/>
      <sheetName val="Transp. local_np_rec"/>
      <sheetName val="Transp. local pav (2)"/>
      <sheetName val="Transp. local pav (3)"/>
      <sheetName val="Transp. local carroc. guind.pav"/>
      <sheetName val="Transp. local carroc. guind_NPA"/>
      <sheetName val="Transp. Com_Carr_N_Pav"/>
      <sheetName val="Transp. Com_Carr_Pav"/>
      <sheetName val="Transp. Com N.Pav."/>
      <sheetName val="Transp. Com. Pav"/>
      <sheetName val="Transp. Local-Carroc_N.Pav."/>
      <sheetName val="Transp. Local-Carroc_N.Pav. (2"/>
      <sheetName val="Transp. Local-Carroc_Pav"/>
      <sheetName val="Transp. Local-Carroc_Pav 14"/>
      <sheetName val="Transp. Local mat. betum"/>
      <sheetName val="Areia Comercial"/>
      <sheetName val="Brita Comercial"/>
      <sheetName val="Pedra-de-mão"/>
      <sheetName val="Pedra-de-mão-comercial"/>
      <sheetName val="Usinagem Brita Grad."/>
      <sheetName val="Usinagem Solo Cimento"/>
      <sheetName val="Usinagem Solo Brita"/>
      <sheetName val="Usinagem Solo melh. cim"/>
      <sheetName val="Usinagem CBUQ"/>
      <sheetName val="Usinagem_concreto_rolado"/>
      <sheetName val="Usinagem_conc_cim"/>
      <sheetName val="Usinagem BINDER"/>
      <sheetName val="Alv tijolos"/>
      <sheetName val="Alv Pedra Argam"/>
      <sheetName val="Limp cam veg em jazida"/>
      <sheetName val="Limp cam veg em jazida(consv)"/>
      <sheetName val="Expurgo de jazida"/>
      <sheetName val="Expurgo de jazida (consv)"/>
      <sheetName val="Esc. de jazida(consv)"/>
      <sheetName val="Dente BSTC 120"/>
      <sheetName val="Dente BDTC 120"/>
      <sheetName val="Dente BDTC 150"/>
      <sheetName val="Esc. de jazida(const-rest)"/>
      <sheetName val="Dente BSTC 60"/>
      <sheetName val="Dente BSTC 80"/>
      <sheetName val="Dente BDTC 80"/>
      <sheetName val="Dente BSTC 100"/>
      <sheetName val="Dente BDTC 100"/>
      <sheetName val="Dente BTTC 100"/>
      <sheetName val="Dente BTTC 150"/>
      <sheetName val="Aço CA25"/>
      <sheetName val="Dente BSTC 150"/>
      <sheetName val="Aço CA25 (2)"/>
      <sheetName val="Aço CA50"/>
      <sheetName val="Aço CA50 (2)"/>
      <sheetName val="Aço CA60"/>
      <sheetName val="Aço CA60 (2)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Peças Desgaste Britador (2)"/>
      <sheetName val="Lastro Brita"/>
      <sheetName val="Concreto magro"/>
      <sheetName val="Concreto_magro"/>
      <sheetName val="Concreto 10MPa"/>
      <sheetName val="Concreto 11MPa"/>
      <sheetName val="Concreto 12MPa"/>
      <sheetName val="Concreto 12MPa-"/>
      <sheetName val="Concreto 15MPa"/>
      <sheetName val="Concreto 18MPa"/>
      <sheetName val="Concreto 25MPa"/>
      <sheetName val="Concreto Cimento Portl"/>
      <sheetName val="Concreto 30MPa"/>
      <sheetName val="Concreto 25MPa (2)"/>
      <sheetName val="Escor bueiros cel"/>
      <sheetName val="Concreto Ciclópico 12MPa"/>
      <sheetName val="Concreto Ciclópico 15MPa"/>
      <sheetName val="Concreto 18MPa_(MOURAO)"/>
      <sheetName val="Concreto 18MPa_(Tubos)"/>
      <sheetName val="Argamassa 13"/>
      <sheetName val="Argamassa 14"/>
      <sheetName val="Confecção Tubo D=20cm"/>
      <sheetName val="Confecção Tubo D=40cm"/>
      <sheetName val="Confecção Tubo D=0,60m"/>
      <sheetName val="Confecção Tubo D=0,80m"/>
      <sheetName val="Confecção Tubo D=1,00m"/>
      <sheetName val="Confecção Tubo D=1,50m"/>
      <sheetName val="Confecção Placa Sinal."/>
      <sheetName val="Confecção Suporte trav."/>
      <sheetName val="Grama p replantio"/>
      <sheetName val="Guia mad. 7cm"/>
      <sheetName val="Guia mad. 10cm"/>
      <sheetName val="1A_02_702_00"/>
      <sheetName val="Escav Mecan_vala 1a cat"/>
      <sheetName val="Escav Manual 1a cat"/>
      <sheetName val="Escav Man de Vala"/>
      <sheetName val="Escav Mec"/>
      <sheetName val="Solo local"/>
      <sheetName val="Compac Man"/>
      <sheetName val="Transp_RR-2C"/>
      <sheetName val="Fossa Séptica"/>
      <sheetName val="FABRIC_MOURAO_15cm"/>
      <sheetName val="FABRIC_MOURAO"/>
      <sheetName val="Ligação provisória"/>
      <sheetName val="lIGAÇAO_AGUA"/>
      <sheetName val="macro"/>
      <sheetName val="MOBILXDESMOB"/>
      <sheetName val="Transp. Eqpts"/>
      <sheetName val="PE CAVALO"/>
      <sheetName val="Plan2"/>
      <sheetName val="Pintura faixa 1_ano"/>
      <sheetName val="Pintura setas zebrados_1ANO"/>
      <sheetName val="Tacha reflet.monodirecional"/>
      <sheetName val="Tachao reflet.monodirecional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Quadro DMT"/>
      <sheetName val="Custos Unit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  <sheetName val="03-1.1"/>
      <sheetName val="03-6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GERAL"/>
      <sheetName val="PLANILHA CONTRATUAL - REPLAN"/>
      <sheetName val="Planilha1"/>
      <sheetName val="Mao_de_Obra - EBI 3 - T3"/>
      <sheetName val="Instrumentos"/>
      <sheetName val="Materiais_Consumo"/>
      <sheetName val="Equipamentos"/>
      <sheetName val="Mobilizacao_Desmobilizacao"/>
      <sheetName val="CPU_MOBI - DESMOBI"/>
      <sheetName val="Ferramentas"/>
      <sheetName val="Moveis_Equipamentos"/>
      <sheetName val="Frentes_Moveis"/>
      <sheetName val="Veiculos"/>
      <sheetName val="Radios_Comunicadores"/>
      <sheetName val="Despesas Fiscais"/>
      <sheetName val="Custos Administração"/>
      <sheetName val="Planilha2"/>
      <sheetName val="EquiA"/>
    </sheetNames>
    <sheetDataSet>
      <sheetData sheetId="0"/>
      <sheetData sheetId="1"/>
      <sheetData sheetId="2"/>
      <sheetData sheetId="3"/>
      <sheetData sheetId="4"/>
      <sheetData sheetId="5">
        <row r="194">
          <cell r="F194">
            <v>568199.40999999992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DADOS OBRA"/>
      <sheetName val="Equipamento Com Desoneração"/>
      <sheetName val="Equipamento Sem Desoneração"/>
      <sheetName val="Mão de Obra Com Desoneração"/>
      <sheetName val="Mão de Obra Sem Desoneração"/>
      <sheetName val="Material"/>
      <sheetName val="Material Betuminoso"/>
      <sheetName val="Materiais Diversos"/>
      <sheetName val="FIC"/>
      <sheetName val="FIT"/>
      <sheetName val="ATIVIDADES AUXILIARES"/>
      <sheetName val="TEMPO FIXO"/>
      <sheetName val="MOMENTO DE TRANSPORTE"/>
      <sheetName val="CUC-SICRO"/>
      <sheetName val="Rel. Sintético Comp. de Custo"/>
      <sheetName val="Projeto NOVO"/>
    </sheetNames>
    <sheetDataSet>
      <sheetData sheetId="0">
        <row r="5">
          <cell r="B5" t="str">
            <v>DNIT</v>
          </cell>
        </row>
      </sheetData>
      <sheetData sheetId="1">
        <row r="12">
          <cell r="B12">
            <v>0.25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CGCIT</v>
          </cell>
        </row>
      </sheetData>
      <sheetData sheetId="12"/>
      <sheetData sheetId="13"/>
      <sheetData sheetId="14">
        <row r="167582">
          <cell r="I167582">
            <v>66.148399999999995</v>
          </cell>
        </row>
      </sheetData>
      <sheetData sheetId="15">
        <row r="1">
          <cell r="A1" t="str">
            <v>CGCIT</v>
          </cell>
        </row>
      </sheetData>
      <sheetData sheetId="1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Sub-base"/>
      <sheetName val="Regula"/>
      <sheetName val="OAC "/>
      <sheetName val="Ofício"/>
      <sheetName val="DESMAT"/>
      <sheetName val="Compactação 95%"/>
      <sheetName val="REMOÇÃO"/>
      <sheetName val="Plan1"/>
      <sheetName val="Compactação 100% "/>
      <sheetName val="DMT"/>
      <sheetName val="OAC"/>
      <sheetName val="DREN2"/>
      <sheetName val="DRENO DPS - 07 "/>
      <sheetName val="tr brita dreno"/>
      <sheetName val="MEDIÇÃO "/>
      <sheetName val="reaj"/>
      <sheetName val="CRNOFIS"/>
      <sheetName val="CONTROLE CRONOGRAMA"/>
      <sheetName val="REL_MED"/>
      <sheetName val="BOL_DESEMPENHO"/>
      <sheetName val="Corte"/>
      <sheetName val="Desmatamento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  <sheetName val="Indice de Reajust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960887"/>
      <sheetName val="Qd05 Preço"/>
      <sheetName val="Qd06"/>
      <sheetName val="LOTE 6"/>
      <sheetName val="Plan1"/>
      <sheetName val="Plan2"/>
      <sheetName val="Plan3"/>
      <sheetName val="OR960887.XLS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çamento"/>
      <sheetName val="QuQuant"/>
      <sheetName val="DADOS"/>
      <sheetName val="Orçamentária"/>
      <sheetName val="Materiais Betuminosos"/>
      <sheetName val="8ª MP_BR_459"/>
      <sheetName val="PLANILHA ATUALIZADA"/>
      <sheetName val="TLMB"/>
      <sheetName val="SERVIÇOS"/>
      <sheetName val="DG"/>
      <sheetName val="comp1"/>
      <sheetName val="SIIG 2010-Jun"/>
      <sheetName val="Estimativa"/>
      <sheetName val="Acumulado"/>
      <sheetName val="BR-267_TR01"/>
      <sheetName val="BR-267_TR02"/>
      <sheetName val="BR-267_TR03"/>
      <sheetName val="BR-376"/>
      <sheetName val="BR-463"/>
      <sheetName val="BR-487"/>
      <sheetName val="[OR960887.XLS][OR960887.XLS][OR"/>
      <sheetName val="PLANILHA APRESENTAÇÃO"/>
      <sheetName val="C"/>
      <sheetName val="SERV SICRO SD"/>
      <sheetName val="EQ SICRO"/>
      <sheetName val="MO SICRO"/>
      <sheetName val="MAT SICRO"/>
      <sheetName val="QD DMT"/>
      <sheetName val="COT MAT"/>
      <sheetName val="COT EQUIP"/>
      <sheetName val="SERVICOS"/>
      <sheetName val="SERVICOS AUX"/>
      <sheetName val="MOBILIZACAO"/>
      <sheetName val=" EQUIPE MÍNIMA"/>
      <sheetName val="EQUIP MINIMO"/>
      <sheetName val="Momento de Transporte"/>
      <sheetName val="BINOMIO CBUQ"/>
      <sheetName val="BINOMIO CAP"/>
      <sheetName val="BINOMIO EAI"/>
      <sheetName val="BINOMIO RR-1C"/>
      <sheetName val="BINOMIO RM-1C"/>
      <sheetName val="BINOMIO RR-2C"/>
      <sheetName val="TERRAPLENAGEM"/>
      <sheetName val="5501710"/>
      <sheetName val="5502109"/>
      <sheetName val="5502110"/>
      <sheetName val="5502111"/>
      <sheetName val="5501878"/>
      <sheetName val="5502899"/>
      <sheetName val="5915320"/>
      <sheetName val="5915321"/>
      <sheetName val="5503041"/>
      <sheetName val="4011209"/>
      <sheetName val="4413984"/>
      <sheetName val="5501701"/>
      <sheetName val="5501700"/>
      <sheetName val="5501702"/>
      <sheetName val="1506055"/>
      <sheetName val="1516300"/>
      <sheetName val="9100000"/>
      <sheetName val="2003866"/>
      <sheetName val="2003369"/>
      <sheetName val="2003377"/>
      <sheetName val="2003319"/>
      <sheetName val="2003325"/>
      <sheetName val="2003349"/>
      <sheetName val="2003313"/>
      <sheetName val="2003315"/>
      <sheetName val="2003307"/>
      <sheetName val="2003309"/>
      <sheetName val="2003385 "/>
      <sheetName val="2003387"/>
      <sheetName val="2003391"/>
      <sheetName val="2003393 "/>
      <sheetName val="2003407"/>
      <sheetName val="2003411 "/>
      <sheetName val="2003415 "/>
      <sheetName val="2003419"/>
      <sheetName val="2003403 "/>
      <sheetName val="2003447"/>
      <sheetName val="2003449"/>
      <sheetName val="2003569"/>
      <sheetName val="2003611 "/>
      <sheetName val="2003613 "/>
      <sheetName val="2003641"/>
      <sheetName val="2003477"/>
      <sheetName val="2003678"/>
      <sheetName val="2003479 "/>
      <sheetName val="2003487 "/>
      <sheetName val="2003489"/>
      <sheetName val="2003495"/>
      <sheetName val="2003505 "/>
      <sheetName val="2003513"/>
      <sheetName val="2003658"/>
      <sheetName val="2003624"/>
      <sheetName val="0804021"/>
      <sheetName val="0804029 "/>
      <sheetName val="0804031 "/>
      <sheetName val="0804037"/>
      <sheetName val="0804081 "/>
      <sheetName val="0804101 "/>
      <sheetName val="0804121 "/>
      <sheetName val="4805757 "/>
      <sheetName val="4915671"/>
      <sheetName val="2106292 "/>
      <sheetName val="2106297"/>
      <sheetName val="9000001"/>
      <sheetName val="9000002"/>
      <sheetName val="9000003"/>
      <sheetName val="9000004"/>
      <sheetName val="9000005"/>
      <sheetName val="2003497"/>
      <sheetName val="PAVIMENTAÇÃO"/>
      <sheetName val="4011479"/>
      <sheetName val="4915667"/>
      <sheetName val="4915669"/>
      <sheetName val="1600438"/>
      <sheetName val="9300000"/>
      <sheetName val="9300001"/>
      <sheetName val="9300002"/>
      <sheetName val="9300003"/>
      <sheetName val="4011464"/>
      <sheetName val="4011360"/>
      <sheetName val="4011492"/>
      <sheetName val="4011352"/>
      <sheetName val="4011353"/>
      <sheetName val="9300004"/>
      <sheetName val="4011276"/>
      <sheetName val="4011282"/>
      <sheetName val="4011278"/>
      <sheetName val="4011537"/>
      <sheetName val="9300005"/>
      <sheetName val="M1943"/>
      <sheetName val="M1946"/>
      <sheetName val="M1947"/>
      <sheetName val="M2097"/>
      <sheetName val="M2092"/>
      <sheetName val="5914620"/>
      <sheetName val="5914622"/>
      <sheetName val="SINALIZACAO"/>
      <sheetName val="5213408"/>
      <sheetName val="5213410"/>
      <sheetName val="5214009"/>
      <sheetName val="9600000"/>
      <sheetName val="5213401 "/>
      <sheetName val="5213359"/>
      <sheetName val="5213393 "/>
      <sheetName val="5213361 "/>
      <sheetName val="5213446"/>
      <sheetName val="5213444"/>
      <sheetName val="5213442"/>
      <sheetName val="5213440"/>
      <sheetName val="5213450"/>
      <sheetName val="5213466"/>
      <sheetName val="5213477"/>
      <sheetName val="9100002"/>
      <sheetName val="5213476"/>
      <sheetName val="5213571"/>
      <sheetName val="5213577"/>
      <sheetName val="5213574"/>
      <sheetName val="5213485"/>
      <sheetName val="5213629"/>
      <sheetName val="5213631"/>
      <sheetName val="5213646"/>
      <sheetName val="5213857"/>
      <sheetName val="5213855"/>
      <sheetName val="5213861"/>
      <sheetName val="5213853"/>
      <sheetName val="5213851"/>
      <sheetName val="5213865"/>
      <sheetName val="5213868"/>
      <sheetName val="5213869"/>
      <sheetName val="5216111"/>
      <sheetName val="3713604"/>
      <sheetName val="3713605"/>
      <sheetName val="3713623"/>
      <sheetName val="3713828"/>
      <sheetName val="3713621"/>
      <sheetName val="9600001"/>
      <sheetName val="9600002"/>
      <sheetName val="9600003"/>
      <sheetName val="9600004"/>
      <sheetName val="1600966"/>
      <sheetName val="3713610"/>
      <sheetName val="5213368"/>
      <sheetName val="5213364"/>
      <sheetName val="SIN OBRAS"/>
      <sheetName val="5212560"/>
      <sheetName val="5212557"/>
      <sheetName val="5212556"/>
      <sheetName val="5213386"/>
      <sheetName val="5213838"/>
      <sheetName val="5213835"/>
      <sheetName val="5213840"/>
      <sheetName val="5213848"/>
      <sheetName val="5213833"/>
      <sheetName val="5213850"/>
      <sheetName val="5213845"/>
      <sheetName val="INTERFERÊNCIAS"/>
      <sheetName val="1600896"/>
      <sheetName val="1600436"/>
      <sheetName val="1600989"/>
      <sheetName val="1600442"/>
      <sheetName val="1600401"/>
      <sheetName val="1600402"/>
      <sheetName val="605621"/>
      <sheetName val="9700000"/>
      <sheetName val="5915440"/>
      <sheetName val="5914675"/>
      <sheetName val="5914621"/>
      <sheetName val="4011351"/>
      <sheetName val="5914314"/>
      <sheetName val="5914329"/>
      <sheetName val="5914344"/>
      <sheetName val="PAISAGISMO"/>
      <sheetName val="9800000"/>
      <sheetName val="4413948"/>
      <sheetName val="4413952"/>
      <sheetName val="ILUMINACAO"/>
      <sheetName val="9900000"/>
      <sheetName val="9900001"/>
      <sheetName val="9900002"/>
      <sheetName val="9900003"/>
      <sheetName val="9900004"/>
      <sheetName val="9900005"/>
      <sheetName val="9900006"/>
      <sheetName val="9900007"/>
      <sheetName val="9900008"/>
      <sheetName val="9900009"/>
      <sheetName val="9900010"/>
      <sheetName val="9900011"/>
      <sheetName val="9900012"/>
      <sheetName val="9900013"/>
      <sheetName val="9900014"/>
      <sheetName val="9900015"/>
      <sheetName val="9900016"/>
      <sheetName val="9900017"/>
      <sheetName val="9900018"/>
      <sheetName val="9900019"/>
      <sheetName val="9900020"/>
      <sheetName val="9900021"/>
      <sheetName val="9900022"/>
      <sheetName val="9900023"/>
      <sheetName val="9900024"/>
      <sheetName val="9900025"/>
      <sheetName val="9900026"/>
      <sheetName val="9900027"/>
      <sheetName val="9900028"/>
      <sheetName val="9900029"/>
      <sheetName val="9900030"/>
      <sheetName val="9900031"/>
      <sheetName val="9900032"/>
      <sheetName val="9900033"/>
      <sheetName val="9900034"/>
      <sheetName val="9900035"/>
      <sheetName val="9900036"/>
      <sheetName val="9900037"/>
      <sheetName val="9900038"/>
      <sheetName val="9900039"/>
      <sheetName val="9900040"/>
      <sheetName val="9900041"/>
      <sheetName val="9900042"/>
      <sheetName val="9900043"/>
      <sheetName val="9900044"/>
      <sheetName val="9900045"/>
      <sheetName val="9900046"/>
      <sheetName val="9900047"/>
      <sheetName val="9900048"/>
      <sheetName val="9900049"/>
      <sheetName val="9900050"/>
      <sheetName val="9900051"/>
      <sheetName val="9900052"/>
      <sheetName val="9900053"/>
      <sheetName val="9900054"/>
      <sheetName val="9900055"/>
      <sheetName val="9900056"/>
      <sheetName val="9900057"/>
      <sheetName val="9900058"/>
      <sheetName val="9900059"/>
      <sheetName val="9900060"/>
      <sheetName val="9900061"/>
      <sheetName val="9900062"/>
      <sheetName val="9900063"/>
      <sheetName val="9900064"/>
      <sheetName val="9900065"/>
      <sheetName val="9900066"/>
      <sheetName val="9900067"/>
      <sheetName val="9900068"/>
      <sheetName val="9900069"/>
      <sheetName val="9900070"/>
      <sheetName val="9900071"/>
      <sheetName val="9900072"/>
      <sheetName val="9900073"/>
      <sheetName val="9900074"/>
      <sheetName val="9900075"/>
      <sheetName val="9900076"/>
      <sheetName val="9900077"/>
      <sheetName val="9900078"/>
      <sheetName val="9900079"/>
      <sheetName val="9900080"/>
      <sheetName val="9900081"/>
      <sheetName val="9900082"/>
      <sheetName val="9900083"/>
      <sheetName val="9900084"/>
      <sheetName val="ARQUITETURA"/>
      <sheetName val="9010000"/>
      <sheetName val="9010001"/>
      <sheetName val="9010002"/>
      <sheetName val="9010003"/>
      <sheetName val="9010004"/>
      <sheetName val="9010005"/>
      <sheetName val="9010006"/>
      <sheetName val="9010007"/>
      <sheetName val="9010008"/>
      <sheetName val="9010009"/>
      <sheetName val="90100010"/>
      <sheetName val="90100011"/>
      <sheetName val="9010012"/>
      <sheetName val="9010013"/>
      <sheetName val="9010014"/>
      <sheetName val="9010015"/>
      <sheetName val="9010016"/>
      <sheetName val="9010017"/>
      <sheetName val="9010018"/>
      <sheetName val="9010019"/>
      <sheetName val="9010020"/>
      <sheetName val="9010021"/>
      <sheetName val="9010022"/>
      <sheetName val="9010023"/>
      <sheetName val="9010024"/>
      <sheetName val="9010025"/>
      <sheetName val="9010026"/>
      <sheetName val="9010027"/>
      <sheetName val="9010028"/>
      <sheetName val="9010029"/>
      <sheetName val="EST DE CONC. E METAL"/>
      <sheetName val="1107896"/>
      <sheetName val="1100657"/>
      <sheetName val="3108005"/>
      <sheetName val="407819"/>
      <sheetName val="407820"/>
      <sheetName val="2306010"/>
      <sheetName val="9010200"/>
      <sheetName val="9010201"/>
      <sheetName val="9010202"/>
      <sheetName val="9010203"/>
      <sheetName val="9010204"/>
      <sheetName val="9010205"/>
      <sheetName val="9010206"/>
      <sheetName val="9010207"/>
      <sheetName val="9010208"/>
      <sheetName val="9010209"/>
      <sheetName val="9010210"/>
      <sheetName val="9010211"/>
      <sheetName val="9010212"/>
      <sheetName val="9010213"/>
      <sheetName val="9010214"/>
      <sheetName val="9010215"/>
      <sheetName val="9010216"/>
      <sheetName val="ELETRICA"/>
      <sheetName val="9010300"/>
      <sheetName val="9010301"/>
      <sheetName val="9010302"/>
      <sheetName val="9010303"/>
      <sheetName val="9010304"/>
      <sheetName val="9010305"/>
      <sheetName val="9010306"/>
      <sheetName val="9010307"/>
      <sheetName val="9010308"/>
      <sheetName val="9010309"/>
      <sheetName val="9010310"/>
      <sheetName val="9010311"/>
      <sheetName val="9010312"/>
      <sheetName val="9010313"/>
      <sheetName val="9010314"/>
      <sheetName val="9010315"/>
      <sheetName val="9010316"/>
      <sheetName val="9010317"/>
      <sheetName val="9010318"/>
      <sheetName val="9010319"/>
      <sheetName val="9010320"/>
      <sheetName val="9010321"/>
      <sheetName val="9010322"/>
      <sheetName val="9010323"/>
      <sheetName val="9010324"/>
      <sheetName val="9010325"/>
      <sheetName val="9010326"/>
      <sheetName val="9010327"/>
      <sheetName val="9010328"/>
      <sheetName val="9010329"/>
      <sheetName val="9010330"/>
      <sheetName val="9010331"/>
      <sheetName val="9010332"/>
      <sheetName val="9010333"/>
      <sheetName val="9010334"/>
      <sheetName val="9010335"/>
      <sheetName val="9010336"/>
      <sheetName val="9010337"/>
      <sheetName val="9010338"/>
      <sheetName val="9010339"/>
      <sheetName val="9010340"/>
      <sheetName val="9010341"/>
      <sheetName val="9010342"/>
      <sheetName val="9010343"/>
      <sheetName val="9010344"/>
      <sheetName val="9010345"/>
      <sheetName val="9010346"/>
      <sheetName val="9010347"/>
      <sheetName val="9010348"/>
      <sheetName val="9010349"/>
      <sheetName val="9010350"/>
      <sheetName val="9010351"/>
      <sheetName val="9010352"/>
      <sheetName val="9010353"/>
      <sheetName val="9010354"/>
      <sheetName val="9010355"/>
      <sheetName val="9010356"/>
      <sheetName val="9010357"/>
      <sheetName val="9010358"/>
      <sheetName val="9010359"/>
      <sheetName val="9010360"/>
      <sheetName val="9010361"/>
      <sheetName val="9010362"/>
      <sheetName val="9010363"/>
      <sheetName val="9010364"/>
      <sheetName val="9010365"/>
      <sheetName val="9010366"/>
      <sheetName val="9010367"/>
      <sheetName val="9010368"/>
      <sheetName val="INST. HIDRÁULICAS"/>
      <sheetName val="1108111"/>
      <sheetName val="9010401"/>
      <sheetName val="9010402"/>
      <sheetName val="9010403"/>
      <sheetName val="9010404"/>
      <sheetName val="9010405"/>
      <sheetName val="9010406"/>
      <sheetName val="9010407"/>
      <sheetName val="9010408"/>
      <sheetName val="9010409"/>
      <sheetName val="9010410"/>
      <sheetName val="9010411"/>
      <sheetName val="9010412"/>
      <sheetName val="9010413"/>
      <sheetName val="9010414"/>
      <sheetName val="9010415"/>
      <sheetName val="9010416"/>
      <sheetName val="9010417"/>
      <sheetName val="9010418"/>
      <sheetName val="9010419"/>
      <sheetName val="9010420"/>
      <sheetName val="9010421"/>
      <sheetName val="9010422"/>
      <sheetName val="9010423"/>
      <sheetName val="9010424"/>
      <sheetName val="9010425"/>
      <sheetName val="9010426"/>
      <sheetName val="9010427"/>
      <sheetName val="9010428"/>
      <sheetName val="9010429"/>
      <sheetName val="9010430"/>
      <sheetName val="9010431"/>
      <sheetName val="9010432"/>
      <sheetName val="9010433"/>
      <sheetName val="9010434"/>
      <sheetName val="9010435"/>
      <sheetName val="9010436"/>
      <sheetName val="9010437"/>
      <sheetName val="9010438"/>
      <sheetName val="9010439"/>
      <sheetName val="9010440"/>
      <sheetName val="9010441"/>
      <sheetName val="9010442"/>
      <sheetName val="9010443"/>
      <sheetName val="9010444"/>
      <sheetName val="9010446"/>
      <sheetName val="9010447"/>
      <sheetName val="9010448"/>
      <sheetName val="9010449"/>
      <sheetName val="9010450"/>
      <sheetName val="9010451"/>
      <sheetName val="9010452"/>
      <sheetName val="9010453"/>
      <sheetName val="9010454"/>
      <sheetName val="9010455"/>
      <sheetName val="9010456"/>
      <sheetName val="9010457"/>
      <sheetName val="9010458"/>
      <sheetName val="9010459"/>
      <sheetName val="9010460"/>
      <sheetName val="9010461"/>
      <sheetName val="9010462"/>
      <sheetName val="9010463"/>
      <sheetName val="9010464"/>
      <sheetName val="9010465"/>
      <sheetName val="9010466"/>
      <sheetName val="9010467"/>
      <sheetName val="9010468"/>
      <sheetName val="9010469"/>
      <sheetName val="9010470"/>
      <sheetName val="9010471"/>
      <sheetName val="9010472"/>
      <sheetName val="9010473"/>
      <sheetName val="9010474"/>
      <sheetName val="9010475"/>
      <sheetName val="9010476"/>
      <sheetName val="9010477"/>
      <sheetName val="9010478"/>
      <sheetName val="9010479"/>
      <sheetName val="9010480"/>
      <sheetName val="9010481"/>
      <sheetName val="9010482"/>
      <sheetName val="9010483"/>
      <sheetName val="9010484"/>
      <sheetName val="9010485"/>
      <sheetName val="INCÊNDIO"/>
      <sheetName val="9010501"/>
      <sheetName val="9010502"/>
      <sheetName val="9010503"/>
      <sheetName val="9010504"/>
      <sheetName val="9010505"/>
      <sheetName val="9010506"/>
      <sheetName val="9010507"/>
      <sheetName val="9010508"/>
      <sheetName val="9010509"/>
      <sheetName val="9010510"/>
      <sheetName val="9010511"/>
      <sheetName val="AMBIENTAL"/>
      <sheetName val="4413905"/>
      <sheetName val="4413023"/>
      <sheetName val="9011000"/>
      <sheetName val="Sol. Tecnologicas"/>
      <sheetName val="9012100"/>
      <sheetName val="9012101"/>
      <sheetName val="9012102"/>
      <sheetName val="9012103"/>
      <sheetName val="9012104"/>
      <sheetName val="9012105"/>
      <sheetName val="9012106"/>
      <sheetName val="9012107"/>
      <sheetName val="9012108"/>
      <sheetName val="9012109"/>
      <sheetName val="9012110"/>
      <sheetName val="9012111"/>
      <sheetName val="9012112"/>
      <sheetName val="9012113"/>
      <sheetName val="9012114"/>
      <sheetName val="9012115"/>
      <sheetName val="9012116"/>
      <sheetName val="9012117"/>
      <sheetName val="9012118"/>
      <sheetName val="9012119"/>
      <sheetName val="9012120"/>
      <sheetName val="9012121"/>
      <sheetName val="9012122"/>
      <sheetName val="9012123"/>
      <sheetName val="9012124"/>
      <sheetName val="CANT E MOB"/>
      <sheetName val="0903804"/>
      <sheetName val="4011519"/>
      <sheetName val="4016096"/>
      <sheetName val="9002001"/>
      <sheetName val="9002002"/>
      <sheetName val="9002003"/>
      <sheetName val="9002004"/>
      <sheetName val="9002005"/>
      <sheetName val="9002006"/>
      <sheetName val="9002007"/>
      <sheetName val="9002008"/>
      <sheetName val="9002009"/>
      <sheetName val="9002010"/>
      <sheetName val="9002011"/>
      <sheetName val="9002012"/>
      <sheetName val="9002013"/>
      <sheetName val="0919101"/>
      <sheetName val="9002014"/>
      <sheetName val="9002015"/>
      <sheetName val="9002016"/>
      <sheetName val="9002017"/>
      <sheetName val="9002018"/>
      <sheetName val="AUXILIARES"/>
      <sheetName val="1109669"/>
      <sheetName val="2003842"/>
      <sheetName val="1107892"/>
      <sheetName val="4805751"/>
      <sheetName val="3103302"/>
      <sheetName val="3106121"/>
      <sheetName val="4805755"/>
      <sheetName val="3108022"/>
      <sheetName val="4413996"/>
      <sheetName val="4413995"/>
      <sheetName val="4816106"/>
      <sheetName val="4805757"/>
      <sheetName val="4816119"/>
      <sheetName val="4805750"/>
      <sheetName val="1109671"/>
      <sheetName val="1106165"/>
      <sheetName val="1106057"/>
      <sheetName val="2009619"/>
      <sheetName val="1109697"/>
      <sheetName val="5213414"/>
      <sheetName val="5212552"/>
      <sheetName val="5213421"/>
      <sheetName val="5213417"/>
      <sheetName val="5213423"/>
      <sheetName val="5213431"/>
      <sheetName val="5213436"/>
      <sheetName val="407740"/>
      <sheetName val="3107967"/>
      <sheetName val="3713824"/>
      <sheetName val="4816129"/>
      <sheetName val="4816131"/>
      <sheetName val="5216116"/>
      <sheetName val="2105605"/>
      <sheetName val="1119528"/>
      <sheetName val="1116127"/>
      <sheetName val="6416040"/>
      <sheetName val="6416042"/>
      <sheetName val="6416094"/>
      <sheetName val="1107871"/>
      <sheetName val="408067"/>
      <sheetName val="4816012"/>
      <sheetName val="4816010"/>
      <sheetName val="5213416"/>
      <sheetName val="5219546"/>
      <sheetName val="1419543"/>
      <sheetName val="2408057"/>
      <sheetName val="5219544"/>
      <sheetName val="2408070"/>
      <sheetName val="3807865"/>
      <sheetName val="4011211"/>
      <sheetName val="3713608"/>
      <sheetName val="5502986"/>
      <sheetName val="0903845"/>
      <sheetName val="0903846"/>
      <sheetName val="0919011"/>
      <sheetName val="5502985"/>
      <sheetName val="4805754"/>
      <sheetName val="3107997"/>
      <sheetName val="0903848"/>
      <sheetName val="1408173"/>
      <sheetName val="2408058"/>
      <sheetName val="1416139"/>
      <sheetName val="1400973"/>
      <sheetName val="1400974"/>
      <sheetName val="1416140 "/>
      <sheetName val="6416090"/>
      <sheetName val="RPA Julho"/>
      <sheetName val="Valor Mediçao"/>
      <sheetName val="Med 1ª"/>
      <sheetName val="Med 2ª"/>
      <sheetName val="Med 3ª"/>
      <sheetName val="Desc. de materiais"/>
      <sheetName val="PQ"/>
      <sheetName val="PGR"/>
      <sheetName val="TABELA DE COMPOSIÇÕES - SINAPI "/>
      <sheetName val="PlanQuant"/>
      <sheetName val="LUCRO SOBRE VENDA"/>
      <sheetName val="PlanSicroII cBDI"/>
      <sheetName val="CronFin"/>
      <sheetName val="PlanSicroII"/>
      <sheetName val="pcpu"/>
      <sheetName val="mãodeobra"/>
      <sheetName val="materiais"/>
      <sheetName val="cheq"/>
      <sheetName val="preqmec"/>
      <sheetName val="Dados Iniciais"/>
      <sheetName val="Mat"/>
      <sheetName val="alteração"/>
      <sheetName val="CONS_CORR"/>
      <sheetName val="Mobra"/>
      <sheetName val="RELATA VÉIO"/>
    </sheetNames>
    <definedNames>
      <definedName name="PassaExtenso"/>
    </defined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/>
      <sheetData sheetId="702">
        <row r="35">
          <cell r="A35" t="str">
            <v>ASTU</v>
          </cell>
        </row>
      </sheetData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/>
      <sheetData sheetId="716" refreshError="1"/>
      <sheetData sheetId="717" refreshError="1"/>
      <sheetData sheetId="7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TSD-FOG"/>
      <sheetName val="Dados"/>
      <sheetName val="relatório"/>
      <sheetName val="Mat Asf"/>
      <sheetName val="Ficha"/>
      <sheetName val="Bruno"/>
      <sheetName val="Cabeçalho"/>
      <sheetName val="Serviços Rodoviários"/>
      <sheetName val="rel-19ª med."/>
      <sheetName val="Orçamento"/>
      <sheetName val="capa documentação"/>
      <sheetName val="capa anexo iii"/>
      <sheetName val="capa anexo iv"/>
      <sheetName val="RESUMO-DVOP"/>
    </sheetNames>
    <sheetDataSet>
      <sheetData sheetId="0" refreshError="1"/>
      <sheetData sheetId="1">
        <row r="6">
          <cell r="B6">
            <v>32.307692307692307</v>
          </cell>
          <cell r="C6">
            <v>28.846153846153843</v>
          </cell>
          <cell r="D6">
            <v>14.615384615384617</v>
          </cell>
          <cell r="E6">
            <v>6.9230769230769234</v>
          </cell>
          <cell r="F6">
            <v>17.307692307692307</v>
          </cell>
          <cell r="I6">
            <v>1.68</v>
          </cell>
          <cell r="J6">
            <v>1.5</v>
          </cell>
          <cell r="K6">
            <v>0.76</v>
          </cell>
          <cell r="L6">
            <v>0.36</v>
          </cell>
          <cell r="M6">
            <v>0.9</v>
          </cell>
        </row>
        <row r="7">
          <cell r="B7" t="str">
            <v>0 - 10</v>
          </cell>
          <cell r="C7" t="str">
            <v>10 - 20</v>
          </cell>
          <cell r="D7" t="str">
            <v>20 - 40</v>
          </cell>
          <cell r="E7" t="str">
            <v>40 - 60</v>
          </cell>
          <cell r="F7" t="str">
            <v>&gt; 60</v>
          </cell>
        </row>
        <row r="8">
          <cell r="B8">
            <v>97.307692307692307</v>
          </cell>
          <cell r="C8">
            <v>2.6923076923076925</v>
          </cell>
          <cell r="D8">
            <v>0</v>
          </cell>
          <cell r="E8">
            <v>0</v>
          </cell>
          <cell r="F8">
            <v>0</v>
          </cell>
          <cell r="I8">
            <v>5.0600000000000005</v>
          </cell>
          <cell r="J8">
            <v>0.14000000000000001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0 -  10</v>
          </cell>
          <cell r="C9" t="str">
            <v>10 - 20</v>
          </cell>
          <cell r="D9" t="str">
            <v>20 - 40</v>
          </cell>
          <cell r="E9" t="str">
            <v>40 - 60</v>
          </cell>
          <cell r="F9" t="str">
            <v>&gt; 60</v>
          </cell>
        </row>
        <row r="10">
          <cell r="B10">
            <v>29.615384615384617</v>
          </cell>
          <cell r="C10">
            <v>31.538461538461537</v>
          </cell>
          <cell r="D10">
            <v>14.615384615384617</v>
          </cell>
          <cell r="E10">
            <v>6.9230769230769234</v>
          </cell>
          <cell r="F10">
            <v>17.307692307692307</v>
          </cell>
          <cell r="I10">
            <v>1.54</v>
          </cell>
          <cell r="J10">
            <v>1.6400000000000001</v>
          </cell>
          <cell r="K10">
            <v>0.76</v>
          </cell>
          <cell r="L10">
            <v>0.36</v>
          </cell>
          <cell r="M10">
            <v>0.9</v>
          </cell>
        </row>
        <row r="11">
          <cell r="B11" t="str">
            <v>0 - 10</v>
          </cell>
          <cell r="C11" t="str">
            <v>10 - 20</v>
          </cell>
          <cell r="D11" t="str">
            <v>20 - 40</v>
          </cell>
          <cell r="E11" t="str">
            <v>40 - 60</v>
          </cell>
          <cell r="F11" t="str">
            <v>&gt; 60</v>
          </cell>
        </row>
        <row r="12">
          <cell r="B12">
            <v>9.2307692307692317</v>
          </cell>
          <cell r="C12">
            <v>61.53846153846154</v>
          </cell>
          <cell r="D12">
            <v>21.153846153846153</v>
          </cell>
          <cell r="E12">
            <v>8.0769230769230766</v>
          </cell>
          <cell r="F12">
            <v>0</v>
          </cell>
          <cell r="I12">
            <v>0.48</v>
          </cell>
          <cell r="J12">
            <v>3.2</v>
          </cell>
          <cell r="K12">
            <v>1.1000000000000001</v>
          </cell>
          <cell r="L12">
            <v>0.42</v>
          </cell>
          <cell r="M12">
            <v>0</v>
          </cell>
        </row>
        <row r="13">
          <cell r="B13" t="str">
            <v>0 - 20</v>
          </cell>
          <cell r="C13" t="str">
            <v>20 - 40</v>
          </cell>
          <cell r="D13" t="str">
            <v>40 -  80</v>
          </cell>
          <cell r="E13" t="str">
            <v xml:space="preserve"> 80 - 150</v>
          </cell>
          <cell r="F13" t="str">
            <v>&gt; 150</v>
          </cell>
        </row>
        <row r="14">
          <cell r="B14">
            <v>9.2307692307692317</v>
          </cell>
          <cell r="C14">
            <v>63.84615384615384</v>
          </cell>
          <cell r="D14">
            <v>18.846153846153847</v>
          </cell>
          <cell r="E14">
            <v>8.0769230769230766</v>
          </cell>
          <cell r="F14">
            <v>0</v>
          </cell>
          <cell r="I14">
            <v>0.48</v>
          </cell>
          <cell r="J14">
            <v>3.3200000000000003</v>
          </cell>
          <cell r="K14">
            <v>0.98</v>
          </cell>
          <cell r="L14">
            <v>0.42</v>
          </cell>
          <cell r="M14">
            <v>0</v>
          </cell>
        </row>
        <row r="15">
          <cell r="B15" t="str">
            <v xml:space="preserve">  4 - 5</v>
          </cell>
          <cell r="C15" t="str">
            <v xml:space="preserve">  3 -   4</v>
          </cell>
          <cell r="D15" t="str">
            <v xml:space="preserve">  2 -   3</v>
          </cell>
          <cell r="E15" t="str">
            <v xml:space="preserve">  1 -   2</v>
          </cell>
          <cell r="F15" t="str">
            <v>0 -  1</v>
          </cell>
        </row>
        <row r="16">
          <cell r="B16">
            <v>69.230769230769226</v>
          </cell>
          <cell r="C16">
            <v>16.923076923076923</v>
          </cell>
          <cell r="D16">
            <v>13.846153846153847</v>
          </cell>
          <cell r="E16">
            <v>0</v>
          </cell>
          <cell r="F16">
            <v>0</v>
          </cell>
          <cell r="I16">
            <v>3.6</v>
          </cell>
          <cell r="J16">
            <v>0.88</v>
          </cell>
          <cell r="K16">
            <v>0.72</v>
          </cell>
          <cell r="L16">
            <v>0</v>
          </cell>
          <cell r="M16">
            <v>0</v>
          </cell>
        </row>
        <row r="17">
          <cell r="B17" t="str">
            <v>0 -  5</v>
          </cell>
          <cell r="C17" t="str">
            <v xml:space="preserve"> 5 - 10</v>
          </cell>
          <cell r="D17" t="str">
            <v>10 - 15</v>
          </cell>
          <cell r="E17" t="str">
            <v>15 - 20</v>
          </cell>
          <cell r="F17" t="str">
            <v>&gt; 20</v>
          </cell>
        </row>
        <row r="18">
          <cell r="B18">
            <v>0.76923076923076927</v>
          </cell>
          <cell r="C18">
            <v>59.615384615384613</v>
          </cell>
          <cell r="D18">
            <v>26.923076923076923</v>
          </cell>
          <cell r="E18">
            <v>12.692307692307692</v>
          </cell>
          <cell r="F18">
            <v>0</v>
          </cell>
          <cell r="I18">
            <v>0.04</v>
          </cell>
          <cell r="J18">
            <v>3.1</v>
          </cell>
          <cell r="K18">
            <v>1.4000000000000001</v>
          </cell>
          <cell r="L18">
            <v>0.66</v>
          </cell>
          <cell r="M18">
            <v>0</v>
          </cell>
        </row>
        <row r="19">
          <cell r="B19" t="str">
            <v>0 - 20</v>
          </cell>
          <cell r="C19" t="str">
            <v>20 - 40</v>
          </cell>
          <cell r="D19" t="str">
            <v>40 - 60</v>
          </cell>
          <cell r="E19" t="str">
            <v>60 - 80</v>
          </cell>
          <cell r="F19" t="str">
            <v>&gt; 80</v>
          </cell>
        </row>
        <row r="20">
          <cell r="B20">
            <v>0</v>
          </cell>
          <cell r="C20">
            <v>7.6923076923076925</v>
          </cell>
          <cell r="D20">
            <v>92.307692307692307</v>
          </cell>
          <cell r="E20">
            <v>0</v>
          </cell>
          <cell r="F20">
            <v>0</v>
          </cell>
          <cell r="I20">
            <v>0</v>
          </cell>
          <cell r="J20">
            <v>0.4</v>
          </cell>
          <cell r="K20">
            <v>4.8</v>
          </cell>
          <cell r="L20">
            <v>0</v>
          </cell>
          <cell r="M20">
            <v>0</v>
          </cell>
        </row>
        <row r="21">
          <cell r="B21" t="str">
            <v>0 - 20</v>
          </cell>
          <cell r="C21" t="str">
            <v>20 - 40</v>
          </cell>
          <cell r="D21" t="str">
            <v>40 - 80</v>
          </cell>
          <cell r="E21" t="str">
            <v>80 - 120</v>
          </cell>
          <cell r="F21" t="str">
            <v>&gt; 120</v>
          </cell>
        </row>
        <row r="22">
          <cell r="B22">
            <v>0</v>
          </cell>
          <cell r="C22">
            <v>93.07692307692308</v>
          </cell>
          <cell r="D22">
            <v>6.9230769230769234</v>
          </cell>
          <cell r="E22">
            <v>0</v>
          </cell>
          <cell r="F22">
            <v>0</v>
          </cell>
          <cell r="I22">
            <v>0</v>
          </cell>
          <cell r="J22">
            <v>4.84</v>
          </cell>
          <cell r="K22">
            <v>0.36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81.92307692307692</v>
          </cell>
          <cell r="C24">
            <v>18.076923076923077</v>
          </cell>
          <cell r="D24">
            <v>0</v>
          </cell>
          <cell r="E24">
            <v>0</v>
          </cell>
          <cell r="F24">
            <v>0</v>
          </cell>
          <cell r="I24">
            <v>4.26</v>
          </cell>
          <cell r="J24">
            <v>0.94000000000000006</v>
          </cell>
          <cell r="K24">
            <v>0</v>
          </cell>
          <cell r="L24">
            <v>0</v>
          </cell>
          <cell r="M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36.538461538461533</v>
          </cell>
          <cell r="C26">
            <v>55.769230769230774</v>
          </cell>
          <cell r="D26">
            <v>7.6923076923076925</v>
          </cell>
          <cell r="E26">
            <v>0</v>
          </cell>
          <cell r="F26">
            <v>0</v>
          </cell>
          <cell r="I26">
            <v>1.9000000000000001</v>
          </cell>
          <cell r="J26">
            <v>2.9</v>
          </cell>
          <cell r="K26">
            <v>0.4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45.384615384615387</v>
          </cell>
          <cell r="D28">
            <v>54.615384615384613</v>
          </cell>
          <cell r="E28">
            <v>0</v>
          </cell>
          <cell r="F28">
            <v>0</v>
          </cell>
          <cell r="I28">
            <v>0</v>
          </cell>
          <cell r="J28">
            <v>2.36</v>
          </cell>
          <cell r="K28">
            <v>2.84</v>
          </cell>
          <cell r="L28">
            <v>0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"/>
      <sheetName val="Cpu"/>
      <sheetName val="CHE"/>
      <sheetName val="MObra"/>
      <sheetName val="Crono"/>
      <sheetName val="BDI"/>
      <sheetName val="EncSoc"/>
      <sheetName val="Cadastros"/>
      <sheetName val="QTR"/>
      <sheetName val="Dados"/>
      <sheetName val="TABELA"/>
      <sheetName val="QuQuant"/>
      <sheetName val="qorcamentodnerL1"/>
      <sheetName val="PROJETO"/>
      <sheetName val="A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Tabela Abril 2000"/>
      <sheetName val="TABELA"/>
      <sheetName val="PSCEGERAL"/>
      <sheetName val="Dados"/>
      <sheetName val="Planilha"/>
      <sheetName val="PQ"/>
      <sheetName val="2.3"/>
      <sheetName val="Orçamento Global"/>
      <sheetName val="PRO-08"/>
      <sheetName val="Insumos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beçalho"/>
      <sheetName val="CUSTO HORÁRIO"/>
      <sheetName val="Material"/>
      <sheetName val="Cotação Material"/>
      <sheetName val="Consumo material"/>
      <sheetName val="Mão de obra"/>
      <sheetName val="Composição Modelo"/>
      <sheetName val="Mat Asf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Tabela Abril 2000"/>
      <sheetName val="CUSTO HORÁRIO"/>
      <sheetName val="Mão de obra"/>
      <sheetName val="Material"/>
      <sheetName val="MEMÓR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1M-CBMI"/>
      <sheetName val="MAT-BET"/>
      <sheetName val="REL-AC"/>
      <sheetName val="PLUVIOM"/>
      <sheetName val="TAPA BURACO"/>
      <sheetName val="RECOMP REVESTIMENTO"/>
      <sheetName val="LIMP MEIO FIO"/>
      <sheetName val="LIMP VALETAS"/>
      <sheetName val="REMOCAO MEC BAR"/>
      <sheetName val="REMOCAO MEC BAR (2)"/>
      <sheetName val="M.OBRA MARCO"/>
      <sheetName val="RESUMO "/>
      <sheetName val="WILSON"/>
      <sheetName val="H-HORAS MARCO"/>
      <sheetName val="acertos"/>
      <sheetName val="CONT MAT BET"/>
      <sheetName val="QUADRO COMPARATIVO"/>
      <sheetName val="Especif"/>
      <sheetName val="61M_CBMI"/>
      <sheetName val="MAT_BET"/>
      <sheetName val="PLANO TRAB"/>
      <sheetName val="MATERIAIS"/>
      <sheetName val="matbet"/>
      <sheetName val="quantidades"/>
      <sheetName val="adequação"/>
      <sheetName val="comparativo"/>
      <sheetName val="CROQUI"/>
      <sheetName val="PEM"/>
      <sheetName val="CADASTRO"/>
      <sheetName val="Ativos"/>
      <sheetName val="61MCBMI.DNIT"/>
      <sheetName val="TAPA_BURACO"/>
      <sheetName val="RECOMP_REVESTIMENTO"/>
      <sheetName val="LIMP_MEIO_FIO"/>
      <sheetName val="LIMP_VALETAS"/>
      <sheetName val="REMOCAO_MEC_BAR"/>
      <sheetName val="REMOCAO_MEC_BAR_(2)"/>
      <sheetName val="M_OBRA_MARCO"/>
      <sheetName val="RESUMO_"/>
      <sheetName val="H-HORAS_MARCO"/>
      <sheetName val="CONT_MAT_BET"/>
      <sheetName val="QUADRO_COMPARATIVO"/>
      <sheetName val="PLANO_TRAB"/>
      <sheetName val="61MCBMI_DNIT"/>
      <sheetName val="Mat"/>
      <sheetName val="aux"/>
      <sheetName val="pro-08"/>
      <sheetName val="1.6"/>
      <sheetName val="BR-230 POMBAL-S.GONÇALO"/>
      <sheetName val="p a t o 99 b"/>
      <sheetName val="61M-CBMI:MAT-BET"/>
      <sheetName val="RELATÓRIO"/>
      <sheetName val="RESUMO-DVOP"/>
      <sheetName val="APONT"/>
      <sheetName val="A"/>
    </sheetNames>
    <sheetDataSet>
      <sheetData sheetId="0">
        <row r="2">
          <cell r="U2" t="str">
            <v>FOLHA 01</v>
          </cell>
        </row>
        <row r="18">
          <cell r="H18">
            <v>0</v>
          </cell>
        </row>
      </sheetData>
      <sheetData sheetId="1">
        <row r="2">
          <cell r="U2" t="str">
            <v>FOLHA 01</v>
          </cell>
        </row>
        <row r="18">
          <cell r="H18">
            <v>0</v>
          </cell>
        </row>
      </sheetData>
      <sheetData sheetId="2">
        <row r="2">
          <cell r="U2" t="str">
            <v>FOLHA 01</v>
          </cell>
        </row>
      </sheetData>
      <sheetData sheetId="3">
        <row r="2">
          <cell r="U2" t="str">
            <v>FOLHA 01</v>
          </cell>
        </row>
      </sheetData>
      <sheetData sheetId="4">
        <row r="2">
          <cell r="U2" t="str">
            <v>FOLHA 01</v>
          </cell>
        </row>
      </sheetData>
      <sheetData sheetId="5">
        <row r="2">
          <cell r="U2" t="str">
            <v>FOLHA 01</v>
          </cell>
        </row>
      </sheetData>
      <sheetData sheetId="6">
        <row r="2">
          <cell r="U2" t="str">
            <v>FOLHA 01</v>
          </cell>
        </row>
      </sheetData>
      <sheetData sheetId="7">
        <row r="2">
          <cell r="U2" t="str">
            <v>FOLHA 01</v>
          </cell>
        </row>
      </sheetData>
      <sheetData sheetId="8">
        <row r="2">
          <cell r="U2" t="str">
            <v>FOLHA 01</v>
          </cell>
        </row>
      </sheetData>
      <sheetData sheetId="9">
        <row r="2">
          <cell r="U2" t="str">
            <v>FOLHA 01</v>
          </cell>
        </row>
      </sheetData>
      <sheetData sheetId="10">
        <row r="2">
          <cell r="U2" t="str">
            <v>FOLHA 01</v>
          </cell>
        </row>
      </sheetData>
      <sheetData sheetId="11">
        <row r="2">
          <cell r="U2" t="str">
            <v>FOLHA 01</v>
          </cell>
        </row>
      </sheetData>
      <sheetData sheetId="12">
        <row r="2">
          <cell r="U2" t="str">
            <v>FOLHA 01</v>
          </cell>
        </row>
      </sheetData>
      <sheetData sheetId="13">
        <row r="2">
          <cell r="U2" t="str">
            <v>FOLHA 01</v>
          </cell>
        </row>
      </sheetData>
      <sheetData sheetId="14">
        <row r="2">
          <cell r="U2" t="str">
            <v>FOLHA 01</v>
          </cell>
        </row>
      </sheetData>
      <sheetData sheetId="15">
        <row r="2">
          <cell r="U2" t="str">
            <v>FOLHA 01</v>
          </cell>
        </row>
      </sheetData>
      <sheetData sheetId="16">
        <row r="2">
          <cell r="U2" t="str">
            <v>FOLHA 01</v>
          </cell>
        </row>
      </sheetData>
      <sheetData sheetId="17" refreshError="1"/>
      <sheetData sheetId="18">
        <row r="2">
          <cell r="U2" t="str">
            <v>FOLHA 01</v>
          </cell>
        </row>
      </sheetData>
      <sheetData sheetId="19">
        <row r="2">
          <cell r="U2" t="str">
            <v>FOLHA 01</v>
          </cell>
        </row>
      </sheetData>
      <sheetData sheetId="20">
        <row r="2">
          <cell r="U2" t="str">
            <v>FOLHA 01</v>
          </cell>
        </row>
      </sheetData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1M-CBMI"/>
      <sheetName val="MAT-BET"/>
      <sheetName val="REL-AC"/>
      <sheetName val="PLUVIOM"/>
      <sheetName val="TAPA BURACO"/>
      <sheetName val="RECOMP REVESTIMENTO"/>
      <sheetName val="LIMP MEIO FIO"/>
      <sheetName val="LIMP VALETAS"/>
      <sheetName val="REMOCAO MEC BAR"/>
      <sheetName val="REMOCAO MEC BAR (2)"/>
      <sheetName val="M.OBRA MARCO"/>
      <sheetName val="RESUMO "/>
      <sheetName val="WILSON"/>
      <sheetName val="H-HORAS MARCO"/>
      <sheetName val="acertos"/>
      <sheetName val="CONT MAT BET"/>
      <sheetName val="QUADRO COMPARATIVO"/>
      <sheetName val="61M_CBMI"/>
      <sheetName val="MAT_BET"/>
      <sheetName val="PLANO TRAB"/>
      <sheetName val="MATERIAIS"/>
      <sheetName val="matbet"/>
      <sheetName val="quantidades"/>
      <sheetName val="adequação"/>
      <sheetName val="comparativo"/>
      <sheetName val="CROQUI"/>
      <sheetName val="PEM"/>
      <sheetName val="CADASTRO"/>
      <sheetName val="Ativos"/>
      <sheetName val="61MCBMI.DNIT"/>
      <sheetName val="TAPA_BURACO"/>
      <sheetName val="RECOMP_REVESTIMENTO"/>
      <sheetName val="LIMP_MEIO_FIO"/>
      <sheetName val="LIMP_VALETAS"/>
      <sheetName val="REMOCAO_MEC_BAR"/>
      <sheetName val="REMOCAO_MEC_BAR_(2)"/>
      <sheetName val="M_OBRA_MARCO"/>
      <sheetName val="RESUMO_"/>
      <sheetName val="H-HORAS_MARCO"/>
      <sheetName val="CONT_MAT_BET"/>
      <sheetName val="QUADRO_COMPARATIVO"/>
      <sheetName val="PLANO_TRAB"/>
      <sheetName val="61MCBMI_DNIT"/>
      <sheetName val="Mat"/>
      <sheetName val="Faturamento 2016 (Diferimento)"/>
      <sheetName val="Serviços"/>
      <sheetName val="Solicitação Interna de Fab"/>
      <sheetName val="aux"/>
      <sheetName val="Calendário"/>
      <sheetName val="COMPOS1"/>
      <sheetName val="Clientes"/>
      <sheetName val="Mão de Obra"/>
      <sheetName val="Dados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1 (2)"/>
      <sheetName val="Matriz de Produtividade"/>
      <sheetName val="61M-CBMI:MAT-BET"/>
      <sheetName val="DSS_04"/>
      <sheetName val="Fresagem"/>
      <sheetName val="Meio-fio"/>
      <sheetName val="PintLigacao"/>
      <sheetName val="PMQ"/>
      <sheetName val="STC_01"/>
      <sheetName val="CS#"/>
      <sheetName val="CUSTO INDIRETO"/>
      <sheetName val="CUSTO ZONA SUL"/>
      <sheetName val="CUSTO LARANJEIRAS"/>
      <sheetName val="Índices de Reajustamento"/>
      <sheetName val="CONS_CORR"/>
      <sheetName val="Comp. PU serv. com areia-brita"/>
      <sheetName val="Procedimentos"/>
      <sheetName val="ORÇAMENTO"/>
      <sheetName val="Alteração"/>
      <sheetName val="P A T O 98 D"/>
      <sheetName val="Especif"/>
      <sheetName val="RO"/>
      <sheetName val="IMA"/>
      <sheetName val="CAIAÇÃO"/>
      <sheetName val="DG"/>
      <sheetName val="CONCR"/>
      <sheetName val="CDF"/>
      <sheetName val="CAPMAN"/>
      <sheetName val="DESOBU"/>
      <sheetName val="ESC MAN"/>
      <sheetName val="ENROC"/>
      <sheetName val="FORMA"/>
      <sheetName val="LIMP DA"/>
      <sheetName val="LIMP BU"/>
      <sheetName val="LIMP SARJ"/>
      <sheetName val="ROÇMAN"/>
      <sheetName val="ROÇMEC"/>
      <sheetName val="RMECATER"/>
      <sheetName val="TBF"/>
      <sheetName val="MBUF"/>
      <sheetName val="MOB"/>
      <sheetName val="ROÇCOL"/>
      <sheetName val="RMATER"/>
      <sheetName val="RP"/>
      <sheetName val="TCCB10"/>
      <sheetName val="TCCC4t"/>
      <sheetName val="TLCB10"/>
      <sheetName val="TLCB5"/>
      <sheetName val="TLCC4t"/>
      <sheetName val="TLMR"/>
      <sheetName val="tsd"/>
      <sheetName val="TSS"/>
      <sheetName val="ESTORNO"/>
      <sheetName val="[61MCBMI.DNIT.XLS]61M_CBMI_MA_2"/>
      <sheetName val="plan1"/>
      <sheetName val="Planilha"/>
      <sheetName val="TAPA_BURACO1"/>
      <sheetName val="RECOMP_REVESTIMENTO1"/>
      <sheetName val="LIMP_MEIO_FIO1"/>
      <sheetName val="LIMP_VALETAS1"/>
      <sheetName val="REMOCAO_MEC_BAR1"/>
      <sheetName val="REMOCAO_MEC_BAR_(2)1"/>
      <sheetName val="M_OBRA_MARCO1"/>
      <sheetName val="RESUMO_1"/>
      <sheetName val="H-HORAS_MARCO1"/>
      <sheetName val="CONT_MAT_BET1"/>
      <sheetName val="QUADRO_COMPARATIVO1"/>
      <sheetName val="PLANO_TRAB1"/>
      <sheetName val="61MCBMI_DNIT1"/>
      <sheetName val="Faturamento_2016_(Diferimento)"/>
      <sheetName val="Solicitação_Interna_de_Fab"/>
      <sheetName val="Mão_de_Obra"/>
      <sheetName val="31_(2)"/>
      <sheetName val="Matriz_de_Produtividade"/>
      <sheetName val="[61MCBMI.DNIT.XLS]61M-CBMI:MAT-"/>
      <sheetName val="[61MCBMI.DNIT.XLS][61MCBMI.DNIT"/>
      <sheetName val="Custo Equip"/>
      <sheetName val="SICRO"/>
      <sheetName val="DEQ"/>
      <sheetName val="PT"/>
      <sheetName val="SERVIÇOS digitado"/>
      <sheetName val="EQUIPO1"/>
      <sheetName val="Produto 09"/>
      <sheetName val="Produto 10"/>
      <sheetName val="Produto 01"/>
      <sheetName val="Prod. 03A CREMA-CIB"/>
      <sheetName val="icatu"/>
      <sheetName val="p a t o 99 b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A"/>
    </sheetNames>
    <sheetDataSet>
      <sheetData sheetId="0">
        <row r="2">
          <cell r="U2" t="str">
            <v>FOLHA 01</v>
          </cell>
        </row>
        <row r="18">
          <cell r="H18">
            <v>0</v>
          </cell>
        </row>
      </sheetData>
      <sheetData sheetId="1">
        <row r="2">
          <cell r="U2" t="str">
            <v>FOLHA 01</v>
          </cell>
        </row>
        <row r="18">
          <cell r="H18">
            <v>0</v>
          </cell>
        </row>
      </sheetData>
      <sheetData sheetId="2">
        <row r="2">
          <cell r="U2" t="str">
            <v>FOLHA 01</v>
          </cell>
        </row>
      </sheetData>
      <sheetData sheetId="3">
        <row r="2">
          <cell r="U2" t="str">
            <v>FOLHA 01</v>
          </cell>
        </row>
      </sheetData>
      <sheetData sheetId="4">
        <row r="2">
          <cell r="U2" t="str">
            <v>FOLHA 01</v>
          </cell>
        </row>
      </sheetData>
      <sheetData sheetId="5">
        <row r="2">
          <cell r="U2" t="str">
            <v>FOLHA 01</v>
          </cell>
        </row>
      </sheetData>
      <sheetData sheetId="6">
        <row r="2">
          <cell r="U2" t="str">
            <v>FOLHA 01</v>
          </cell>
        </row>
      </sheetData>
      <sheetData sheetId="7">
        <row r="2">
          <cell r="U2" t="str">
            <v>FOLHA 01</v>
          </cell>
        </row>
      </sheetData>
      <sheetData sheetId="8">
        <row r="2">
          <cell r="U2" t="str">
            <v>FOLHA 01</v>
          </cell>
        </row>
      </sheetData>
      <sheetData sheetId="9">
        <row r="2">
          <cell r="U2" t="str">
            <v>FOLHA 01</v>
          </cell>
        </row>
      </sheetData>
      <sheetData sheetId="10">
        <row r="2">
          <cell r="U2" t="str">
            <v>FOLHA 01</v>
          </cell>
        </row>
      </sheetData>
      <sheetData sheetId="11">
        <row r="2">
          <cell r="U2" t="str">
            <v>FOLHA 01</v>
          </cell>
        </row>
      </sheetData>
      <sheetData sheetId="12">
        <row r="2">
          <cell r="U2" t="str">
            <v>FOLHA 01</v>
          </cell>
        </row>
      </sheetData>
      <sheetData sheetId="13">
        <row r="2">
          <cell r="U2" t="str">
            <v>FOLHA 01</v>
          </cell>
        </row>
      </sheetData>
      <sheetData sheetId="14">
        <row r="2">
          <cell r="U2" t="str">
            <v>FOLHA 01</v>
          </cell>
        </row>
      </sheetData>
      <sheetData sheetId="15">
        <row r="2">
          <cell r="U2" t="str">
            <v>FOLHA 01</v>
          </cell>
        </row>
      </sheetData>
      <sheetData sheetId="16">
        <row r="2">
          <cell r="U2" t="str">
            <v>FOLHA 01</v>
          </cell>
        </row>
      </sheetData>
      <sheetData sheetId="17">
        <row r="2">
          <cell r="U2" t="str">
            <v>FOLHA 01</v>
          </cell>
        </row>
      </sheetData>
      <sheetData sheetId="18">
        <row r="2">
          <cell r="U2" t="str">
            <v>FOLHA 01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2">
          <cell r="U2" t="str">
            <v>FOLHA 01</v>
          </cell>
        </row>
      </sheetData>
      <sheetData sheetId="141">
        <row r="2">
          <cell r="U2" t="str">
            <v>FOLHA 01</v>
          </cell>
        </row>
      </sheetData>
      <sheetData sheetId="142">
        <row r="2">
          <cell r="U2" t="str">
            <v>FOLHA 01</v>
          </cell>
        </row>
      </sheetData>
      <sheetData sheetId="143">
        <row r="2">
          <cell r="U2" t="str">
            <v>FOLHA 01</v>
          </cell>
        </row>
      </sheetData>
      <sheetData sheetId="144">
        <row r="2">
          <cell r="U2" t="str">
            <v>FOLHA 01</v>
          </cell>
        </row>
      </sheetData>
      <sheetData sheetId="145">
        <row r="2">
          <cell r="U2" t="str">
            <v>FOLHA 01</v>
          </cell>
        </row>
      </sheetData>
      <sheetData sheetId="146">
        <row r="2">
          <cell r="U2" t="str">
            <v>FOLHA 01</v>
          </cell>
        </row>
      </sheetData>
      <sheetData sheetId="147">
        <row r="2">
          <cell r="U2" t="str">
            <v>FOLHA 01</v>
          </cell>
        </row>
      </sheetData>
      <sheetData sheetId="148">
        <row r="2">
          <cell r="U2" t="str">
            <v>FOLHA 01</v>
          </cell>
        </row>
      </sheetData>
      <sheetData sheetId="149">
        <row r="2">
          <cell r="U2" t="str">
            <v>FOLHA 01</v>
          </cell>
        </row>
      </sheetData>
      <sheetData sheetId="150">
        <row r="2">
          <cell r="U2" t="str">
            <v>FOLHA 01</v>
          </cell>
        </row>
      </sheetData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ario"/>
      <sheetName val="Quadro de Quantidades"/>
      <sheetName val="orçamento"/>
      <sheetName val="Mobil"/>
      <sheetName val="Acamp"/>
      <sheetName val="Resumo Quadros"/>
      <sheetName val="Cronograma FIS FINAN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  <sheetName val="PLANILHA"/>
      <sheetName val="CUSTO HORÁRIO"/>
      <sheetName val="Mão de obra"/>
      <sheetName val="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>
        <row r="11">
          <cell r="F11">
            <v>1</v>
          </cell>
        </row>
        <row r="58">
          <cell r="AG58" t="e">
            <v>#DIV/0!</v>
          </cell>
        </row>
        <row r="60">
          <cell r="AE60" t="e">
            <v>#DIV/0!</v>
          </cell>
          <cell r="AF60" t="e">
            <v>#DIV/0!</v>
          </cell>
          <cell r="AG60" t="e">
            <v>#DIV/0!</v>
          </cell>
        </row>
        <row r="62">
          <cell r="AE62" t="e">
            <v>#DIV/0!</v>
          </cell>
          <cell r="AF62" t="e">
            <v>#DIV/0!</v>
          </cell>
          <cell r="AG62" t="e">
            <v>#DIV/0!</v>
          </cell>
        </row>
        <row r="64">
          <cell r="AE64" t="e">
            <v>#DIV/0!</v>
          </cell>
          <cell r="AF64" t="e">
            <v>#DIV/0!</v>
          </cell>
          <cell r="AG64" t="e">
            <v>#DIV/0!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Quadros"/>
      <sheetName val="Quadro de qntd"/>
      <sheetName val="Acamp"/>
      <sheetName val="Mobil"/>
      <sheetName val="CURVA ABC"/>
      <sheetName val="Cronograma FIS FINAN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orçamento"/>
      <sheetName val="Cronograma FIS FINANC"/>
      <sheetName val="Quadro de qntd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Planilha"/>
      <sheetName val="PNV 2008 - V1"/>
      <sheetName val="Preâmbulo"/>
      <sheetName val="Mapa de Localização do trecho"/>
      <sheetName val="Justificativas"/>
      <sheetName val="PLANILHA RESUMO DO PATO"/>
      <sheetName val="Metodologia"/>
      <sheetName val="QUESTÕES AMBIENTAIS"/>
      <sheetName val="PATO"/>
      <sheetName val="TLCB5"/>
      <sheetName val="TLMR"/>
      <sheetName val="MB"/>
      <sheetName val="Mão de Obra"/>
      <sheetName val="CROQUIS"/>
      <sheetName val="p a t o 99 b"/>
      <sheetName val="Página 16"/>
      <sheetName val="Planilha1"/>
      <sheetName val="1.6"/>
      <sheetName val="Proposta"/>
      <sheetName val="Produto 09"/>
      <sheetName val="Produto 10"/>
      <sheetName val="Produto 01"/>
      <sheetName val="Prod. 03A CREMA-CIB"/>
      <sheetName val="Produto Novo - I"/>
      <sheetName val="Contrato Inicial"/>
      <sheetName val="aux"/>
      <sheetName val="CPU's"/>
      <sheetName val="indices caracterizadores"/>
      <sheetName val="Percentual"/>
    </sheetNames>
    <sheetDataSet>
      <sheetData sheetId="0">
        <row r="3">
          <cell r="B3" t="str">
            <v>ISP</v>
          </cell>
          <cell r="C3" t="str">
            <v>ICDS</v>
          </cell>
          <cell r="D3" t="str">
            <v>ICDP</v>
          </cell>
          <cell r="E3" t="str">
            <v>ICDE</v>
          </cell>
        </row>
        <row r="4">
          <cell r="A4" t="str">
            <v>EXCELENTE</v>
          </cell>
          <cell r="B4">
            <v>0</v>
          </cell>
          <cell r="C4">
            <v>2.52</v>
          </cell>
          <cell r="D4">
            <v>1.1200000000000001</v>
          </cell>
          <cell r="E4">
            <v>0</v>
          </cell>
        </row>
        <row r="5">
          <cell r="A5" t="str">
            <v>BOM</v>
          </cell>
          <cell r="B5">
            <v>9.86</v>
          </cell>
          <cell r="C5">
            <v>32.18</v>
          </cell>
          <cell r="D5">
            <v>39.72</v>
          </cell>
          <cell r="E5">
            <v>8.2799999999999994</v>
          </cell>
        </row>
        <row r="6">
          <cell r="A6" t="str">
            <v>REGULAR</v>
          </cell>
          <cell r="B6">
            <v>75.14</v>
          </cell>
          <cell r="C6">
            <v>12.9</v>
          </cell>
          <cell r="D6">
            <v>44.48</v>
          </cell>
          <cell r="E6">
            <v>52.96</v>
          </cell>
        </row>
        <row r="7">
          <cell r="A7" t="str">
            <v>MAU</v>
          </cell>
          <cell r="B7">
            <v>0.32</v>
          </cell>
          <cell r="C7">
            <v>37.72</v>
          </cell>
          <cell r="D7">
            <v>0</v>
          </cell>
          <cell r="E7">
            <v>24.08</v>
          </cell>
        </row>
        <row r="8">
          <cell r="A8" t="str">
            <v>PÉSSIMO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A9" t="str">
            <v>Total</v>
          </cell>
          <cell r="B9">
            <v>85.32</v>
          </cell>
        </row>
      </sheetData>
      <sheetData sheetId="1"/>
      <sheetData sheetId="2" refreshError="1"/>
      <sheetData sheetId="3" refreshError="1"/>
      <sheetData sheetId="4">
        <row r="3">
          <cell r="B3">
            <v>0</v>
          </cell>
        </row>
      </sheetData>
      <sheetData sheetId="5">
        <row r="3">
          <cell r="B3">
            <v>0</v>
          </cell>
        </row>
      </sheetData>
      <sheetData sheetId="6">
        <row r="3">
          <cell r="B3">
            <v>0</v>
          </cell>
        </row>
      </sheetData>
      <sheetData sheetId="7"/>
      <sheetData sheetId="8"/>
      <sheetData sheetId="9">
        <row r="3">
          <cell r="B3">
            <v>85.3199462890625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A"/>
      <sheetName val="p a t o 99 b"/>
      <sheetName val="DADOS"/>
      <sheetName val="INVENTÁRIO262"/>
      <sheetName val="SERVIÇOS"/>
      <sheetName val="61M-CBMI"/>
    </sheetNames>
    <sheetDataSet>
      <sheetData sheetId="0"/>
      <sheetData sheetId="1">
        <row r="6">
          <cell r="B6">
            <v>11.439114391143912</v>
          </cell>
          <cell r="C6">
            <v>33.210332103321036</v>
          </cell>
          <cell r="D6">
            <v>9.9630996309963091</v>
          </cell>
          <cell r="E6">
            <v>37.269372693726936</v>
          </cell>
          <cell r="F6">
            <v>8.1180811808118083</v>
          </cell>
        </row>
        <row r="8">
          <cell r="B8">
            <v>36.531365313653133</v>
          </cell>
          <cell r="C8">
            <v>14.760147601476014</v>
          </cell>
          <cell r="D8">
            <v>4.7970479704797047</v>
          </cell>
          <cell r="E8">
            <v>36.531365313653133</v>
          </cell>
          <cell r="F8">
            <v>7.3800738007380069</v>
          </cell>
        </row>
        <row r="10">
          <cell r="B10">
            <v>11.439114391143912</v>
          </cell>
          <cell r="C10">
            <v>23.247232472324722</v>
          </cell>
          <cell r="D10">
            <v>9.9630996309963091</v>
          </cell>
          <cell r="E10">
            <v>3.3210332103321036</v>
          </cell>
          <cell r="F10">
            <v>52.02952029520295</v>
          </cell>
        </row>
        <row r="12">
          <cell r="B12">
            <v>0</v>
          </cell>
          <cell r="C12">
            <v>45.38745387453875</v>
          </cell>
          <cell r="D12">
            <v>1.107011070110701</v>
          </cell>
          <cell r="E12">
            <v>53.505535055350549</v>
          </cell>
          <cell r="F12">
            <v>0</v>
          </cell>
        </row>
        <row r="14">
          <cell r="B14">
            <v>0</v>
          </cell>
          <cell r="C14">
            <v>45.38745387453875</v>
          </cell>
          <cell r="D14">
            <v>1.107011070110701</v>
          </cell>
          <cell r="E14">
            <v>53.505535055350549</v>
          </cell>
          <cell r="F14">
            <v>0</v>
          </cell>
        </row>
        <row r="16">
          <cell r="B16">
            <v>100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22">
          <cell r="B22">
            <v>0</v>
          </cell>
          <cell r="C22">
            <v>46.494464944649444</v>
          </cell>
          <cell r="D22">
            <v>53.505535055350549</v>
          </cell>
          <cell r="E22">
            <v>0</v>
          </cell>
          <cell r="F22">
            <v>0</v>
          </cell>
          <cell r="I22">
            <v>0</v>
          </cell>
          <cell r="J22">
            <v>2.52</v>
          </cell>
          <cell r="K22">
            <v>2.9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46.494464944649444</v>
          </cell>
          <cell r="C24">
            <v>0</v>
          </cell>
          <cell r="D24">
            <v>4.7970479704797047</v>
          </cell>
          <cell r="E24">
            <v>48.708487084870846</v>
          </cell>
          <cell r="F24">
            <v>0</v>
          </cell>
          <cell r="I24">
            <v>2.52</v>
          </cell>
          <cell r="J24">
            <v>0</v>
          </cell>
          <cell r="K24">
            <v>0.26</v>
          </cell>
          <cell r="L24">
            <v>2.64</v>
          </cell>
          <cell r="M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54.243542435424352</v>
          </cell>
          <cell r="C26">
            <v>45.756457564575648</v>
          </cell>
          <cell r="D26">
            <v>0</v>
          </cell>
          <cell r="E26">
            <v>0</v>
          </cell>
          <cell r="F26">
            <v>0</v>
          </cell>
          <cell r="I26">
            <v>2.94</v>
          </cell>
          <cell r="J26">
            <v>2.48</v>
          </cell>
          <cell r="K26">
            <v>0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0</v>
          </cell>
          <cell r="D28">
            <v>49.815498154981555</v>
          </cell>
          <cell r="E28">
            <v>50.184501845018445</v>
          </cell>
          <cell r="F28">
            <v>0</v>
          </cell>
          <cell r="I28">
            <v>0</v>
          </cell>
          <cell r="J28">
            <v>0</v>
          </cell>
          <cell r="K28">
            <v>2.7</v>
          </cell>
          <cell r="L28">
            <v>2.72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Mat Asf"/>
      <sheetName val="DMT modelo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00B050"/>
    <pageSetUpPr fitToPage="1"/>
  </sheetPr>
  <dimension ref="A1:O25"/>
  <sheetViews>
    <sheetView tabSelected="1" view="pageBreakPreview" zoomScaleNormal="100" zoomScaleSheetLayoutView="100" workbookViewId="0">
      <selection activeCell="J12" sqref="J12"/>
    </sheetView>
  </sheetViews>
  <sheetFormatPr defaultColWidth="9.140625" defaultRowHeight="15" x14ac:dyDescent="0.25"/>
  <cols>
    <col min="1" max="1" width="13.7109375" style="49" customWidth="1"/>
    <col min="2" max="2" width="60.7109375" style="40" customWidth="1"/>
    <col min="3" max="3" width="15.7109375" style="40" customWidth="1"/>
    <col min="4" max="4" width="12.7109375" style="40" customWidth="1"/>
    <col min="5" max="6" width="15.7109375" style="40" customWidth="1"/>
    <col min="7" max="7" width="18.7109375" style="40" customWidth="1"/>
    <col min="8" max="8" width="1.7109375" style="40" customWidth="1"/>
    <col min="9" max="10" width="18.7109375" style="40" customWidth="1"/>
    <col min="11" max="11" width="13.42578125" style="40" bestFit="1" customWidth="1"/>
    <col min="12" max="12" width="17.85546875" style="40" customWidth="1"/>
    <col min="13" max="13" width="15.140625" style="40" bestFit="1" customWidth="1"/>
    <col min="14" max="14" width="13.140625" style="40" bestFit="1" customWidth="1"/>
    <col min="15" max="15" width="9.140625" style="52"/>
    <col min="16" max="16384" width="9.140625" style="40"/>
  </cols>
  <sheetData>
    <row r="1" spans="1:13" ht="63.75" customHeight="1" x14ac:dyDescent="0.25">
      <c r="A1" s="446"/>
      <c r="B1" s="447"/>
      <c r="C1" s="447"/>
      <c r="D1" s="447"/>
      <c r="E1" s="447"/>
      <c r="F1" s="447"/>
      <c r="G1" s="448"/>
    </row>
    <row r="2" spans="1:13" ht="26.45" customHeight="1" x14ac:dyDescent="0.25">
      <c r="A2" s="449" t="s">
        <v>236</v>
      </c>
      <c r="B2" s="450"/>
      <c r="C2" s="450"/>
      <c r="D2" s="450"/>
      <c r="E2" s="450"/>
      <c r="F2" s="450"/>
      <c r="G2" s="451"/>
      <c r="H2" s="53"/>
    </row>
    <row r="3" spans="1:13" ht="26.45" customHeight="1" x14ac:dyDescent="0.25">
      <c r="A3" s="461" t="s">
        <v>266</v>
      </c>
      <c r="B3" s="462"/>
      <c r="C3" s="462"/>
      <c r="D3" s="462"/>
      <c r="E3" s="462"/>
      <c r="F3" s="462"/>
      <c r="G3" s="463"/>
      <c r="H3" s="53"/>
    </row>
    <row r="4" spans="1:13" ht="40.9" customHeight="1" x14ac:dyDescent="0.25">
      <c r="A4" s="452" t="s">
        <v>320</v>
      </c>
      <c r="B4" s="453"/>
      <c r="C4" s="453"/>
      <c r="D4" s="453"/>
      <c r="E4" s="453"/>
      <c r="F4" s="453"/>
      <c r="G4" s="454"/>
      <c r="H4" s="54"/>
    </row>
    <row r="5" spans="1:13" ht="24" customHeight="1" x14ac:dyDescent="0.25">
      <c r="A5" s="191"/>
      <c r="B5" s="56"/>
      <c r="C5" s="57"/>
      <c r="D5" s="58" t="s">
        <v>11</v>
      </c>
      <c r="E5" s="78">
        <v>12</v>
      </c>
      <c r="F5" s="59" t="s">
        <v>17</v>
      </c>
      <c r="G5" s="192">
        <v>45597</v>
      </c>
      <c r="H5" s="60"/>
    </row>
    <row r="6" spans="1:13" ht="30" customHeight="1" x14ac:dyDescent="0.25">
      <c r="A6" s="455" t="s">
        <v>13</v>
      </c>
      <c r="B6" s="455" t="s">
        <v>25</v>
      </c>
      <c r="C6" s="455" t="s">
        <v>14</v>
      </c>
      <c r="D6" s="455" t="s">
        <v>15</v>
      </c>
      <c r="E6" s="457" t="s">
        <v>27</v>
      </c>
      <c r="F6" s="459" t="s">
        <v>312</v>
      </c>
      <c r="G6" s="460"/>
      <c r="H6" s="61"/>
      <c r="I6" s="53"/>
      <c r="J6" s="53"/>
    </row>
    <row r="7" spans="1:13" ht="21.6" customHeight="1" x14ac:dyDescent="0.25">
      <c r="A7" s="456"/>
      <c r="B7" s="456"/>
      <c r="C7" s="456"/>
      <c r="D7" s="456"/>
      <c r="E7" s="458"/>
      <c r="F7" s="129" t="s">
        <v>10</v>
      </c>
      <c r="G7" s="129" t="s">
        <v>5</v>
      </c>
      <c r="H7" s="61"/>
      <c r="I7" s="53"/>
      <c r="J7" s="53"/>
    </row>
    <row r="8" spans="1:13" ht="34.15" customHeight="1" x14ac:dyDescent="0.25">
      <c r="A8" s="46" t="s">
        <v>235</v>
      </c>
      <c r="B8" s="47" t="str">
        <f>'Cronograma Fisico Financeiro'!A5</f>
        <v>Serviços de apoio técnico-administrativo</v>
      </c>
      <c r="C8" s="48" t="s">
        <v>16</v>
      </c>
      <c r="D8" s="48" t="s">
        <v>18</v>
      </c>
      <c r="E8" s="128">
        <f t="shared" ref="E8" si="0">$E$5</f>
        <v>12</v>
      </c>
      <c r="F8" s="290">
        <f>'P1'!L56</f>
        <v>0</v>
      </c>
      <c r="G8" s="392">
        <f>ROUND(E8*F8,2)</f>
        <v>0</v>
      </c>
      <c r="H8" s="63"/>
      <c r="I8" s="44"/>
      <c r="J8" s="44"/>
      <c r="L8" s="64"/>
      <c r="M8" s="65"/>
    </row>
    <row r="9" spans="1:13" ht="9.9499999999999993" customHeight="1" x14ac:dyDescent="0.25">
      <c r="A9" s="193"/>
      <c r="B9" s="194"/>
      <c r="C9" s="195"/>
      <c r="D9" s="195"/>
      <c r="E9" s="195"/>
      <c r="G9" s="389"/>
      <c r="M9" s="65"/>
    </row>
    <row r="10" spans="1:13" ht="30" customHeight="1" x14ac:dyDescent="0.25">
      <c r="A10" s="288" t="s">
        <v>248</v>
      </c>
      <c r="B10" s="289"/>
      <c r="C10" s="289"/>
      <c r="D10" s="289"/>
      <c r="E10" s="289"/>
      <c r="F10" s="290"/>
      <c r="G10" s="393">
        <f>SUM(G8:G8)</f>
        <v>0</v>
      </c>
      <c r="H10" s="55"/>
      <c r="K10" s="62"/>
      <c r="L10" s="69"/>
    </row>
    <row r="11" spans="1:13" ht="16.149999999999999" customHeight="1" x14ac:dyDescent="0.25">
      <c r="F11" s="40" t="s">
        <v>247</v>
      </c>
      <c r="G11" s="394">
        <f>G10/E5</f>
        <v>0</v>
      </c>
      <c r="H11" s="66"/>
      <c r="I11" s="65"/>
      <c r="J11" s="65"/>
      <c r="L11" s="40" t="s">
        <v>94</v>
      </c>
    </row>
    <row r="12" spans="1:13" ht="19.899999999999999" customHeight="1" x14ac:dyDescent="0.25">
      <c r="B12" s="41"/>
      <c r="C12" s="62"/>
      <c r="D12" s="62"/>
      <c r="E12" s="62"/>
      <c r="F12" s="62"/>
      <c r="G12" s="127"/>
      <c r="H12" s="62"/>
    </row>
    <row r="13" spans="1:13" ht="20.45" customHeight="1" x14ac:dyDescent="0.25">
      <c r="C13" s="67"/>
      <c r="D13" s="61"/>
      <c r="E13" s="61"/>
      <c r="F13" s="61"/>
      <c r="G13" s="68"/>
      <c r="H13" s="68"/>
      <c r="L13" s="41"/>
    </row>
    <row r="14" spans="1:13" x14ac:dyDescent="0.25">
      <c r="E14" s="65"/>
      <c r="F14" s="71"/>
    </row>
    <row r="16" spans="1:13" ht="15" customHeight="1" x14ac:dyDescent="0.25">
      <c r="B16" s="70"/>
      <c r="C16" s="72"/>
      <c r="D16" s="72"/>
      <c r="E16" s="72"/>
      <c r="F16" s="72"/>
      <c r="G16" s="43"/>
      <c r="L16" s="43"/>
    </row>
    <row r="17" spans="2:12" x14ac:dyDescent="0.25">
      <c r="B17" s="75"/>
      <c r="C17" s="75"/>
      <c r="D17" s="75"/>
      <c r="E17" s="75"/>
      <c r="F17" s="75"/>
      <c r="G17" s="73"/>
      <c r="I17" s="66"/>
      <c r="J17" s="66"/>
    </row>
    <row r="18" spans="2:12" x14ac:dyDescent="0.25">
      <c r="B18" s="70"/>
      <c r="C18" s="72"/>
      <c r="D18" s="75"/>
      <c r="E18" s="75"/>
      <c r="F18" s="75"/>
      <c r="G18" s="74"/>
    </row>
    <row r="19" spans="2:12" ht="15" customHeight="1" x14ac:dyDescent="0.25">
      <c r="B19" s="70"/>
      <c r="C19" s="72"/>
      <c r="D19" s="75"/>
      <c r="E19" s="75"/>
      <c r="F19" s="75"/>
      <c r="I19" s="76"/>
      <c r="J19" s="76"/>
      <c r="K19" s="76"/>
      <c r="L19" s="76"/>
    </row>
    <row r="20" spans="2:12" x14ac:dyDescent="0.25">
      <c r="B20" s="75"/>
      <c r="C20" s="75"/>
      <c r="D20" s="75"/>
      <c r="E20" s="75"/>
      <c r="F20" s="75"/>
      <c r="I20" s="76"/>
      <c r="J20" s="76"/>
      <c r="K20" s="76"/>
      <c r="L20" s="76"/>
    </row>
    <row r="21" spans="2:12" x14ac:dyDescent="0.25">
      <c r="B21" s="75"/>
      <c r="C21" s="75"/>
      <c r="D21" s="75"/>
      <c r="E21" s="75"/>
      <c r="F21" s="75"/>
      <c r="I21" s="76"/>
      <c r="J21" s="76"/>
      <c r="K21" s="76"/>
      <c r="L21" s="76"/>
    </row>
    <row r="22" spans="2:12" x14ac:dyDescent="0.25">
      <c r="I22" s="76"/>
      <c r="J22" s="76"/>
      <c r="K22" s="76"/>
      <c r="L22" s="76"/>
    </row>
    <row r="25" spans="2:12" x14ac:dyDescent="0.25">
      <c r="G25" s="74"/>
    </row>
  </sheetData>
  <mergeCells count="10">
    <mergeCell ref="A1:G1"/>
    <mergeCell ref="A2:G2"/>
    <mergeCell ref="A4:G4"/>
    <mergeCell ref="A6:A7"/>
    <mergeCell ref="B6:B7"/>
    <mergeCell ref="C6:C7"/>
    <mergeCell ref="D6:D7"/>
    <mergeCell ref="E6:E7"/>
    <mergeCell ref="F6:G6"/>
    <mergeCell ref="A3:G3"/>
  </mergeCells>
  <printOptions horizontalCentered="1"/>
  <pageMargins left="0.59055118110236227" right="0.59055118110236227" top="0.59055118110236227" bottom="0.74803149606299213" header="0.31496062992125984" footer="0.31496062992125984"/>
  <pageSetup paperSize="9" scale="8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S53"/>
  <sheetViews>
    <sheetView view="pageBreakPreview" zoomScale="115" zoomScaleNormal="100" zoomScaleSheetLayoutView="115" workbookViewId="0">
      <selection activeCell="J12" sqref="J12"/>
    </sheetView>
  </sheetViews>
  <sheetFormatPr defaultColWidth="8.85546875" defaultRowHeight="0" customHeight="1" zeroHeight="1" x14ac:dyDescent="0.2"/>
  <cols>
    <col min="1" max="1" width="5.28515625" style="316" bestFit="1" customWidth="1"/>
    <col min="2" max="2" width="20.85546875" style="316" customWidth="1"/>
    <col min="3" max="3" width="11.28515625" style="316" bestFit="1" customWidth="1"/>
    <col min="4" max="4" width="11.140625" style="316" bestFit="1" customWidth="1"/>
    <col min="5" max="5" width="9.85546875" style="316" bestFit="1" customWidth="1"/>
    <col min="6" max="14" width="11.28515625" style="316" bestFit="1" customWidth="1"/>
    <col min="15" max="15" width="11.7109375" style="316" bestFit="1" customWidth="1"/>
    <col min="16" max="16" width="8.85546875" style="316"/>
    <col min="17" max="17" width="17" style="316" customWidth="1"/>
    <col min="18" max="18" width="15" style="316" customWidth="1"/>
    <col min="19" max="19" width="14.5703125" style="316" bestFit="1" customWidth="1"/>
    <col min="20" max="16384" width="8.85546875" style="316"/>
  </cols>
  <sheetData>
    <row r="1" spans="1:19" ht="53.25" customHeight="1" x14ac:dyDescent="0.2">
      <c r="A1" s="315"/>
      <c r="B1" s="315"/>
      <c r="D1" s="317"/>
      <c r="E1" s="318"/>
      <c r="F1" s="318"/>
      <c r="G1" s="318"/>
      <c r="H1" s="318"/>
      <c r="I1" s="318"/>
      <c r="J1" s="318"/>
      <c r="K1" s="318"/>
      <c r="L1" s="318"/>
      <c r="M1" s="317"/>
      <c r="N1" s="318"/>
      <c r="O1" s="318"/>
      <c r="P1" s="318"/>
    </row>
    <row r="2" spans="1:19" ht="37.5" customHeight="1" x14ac:dyDescent="0.2">
      <c r="A2" s="466" t="str">
        <f>RESUMO!A4</f>
        <v>SERVIÇOS DE APOIO TÉCNICO-ADMINISTRATIVO CONTINUADO PARA AS AÇÕES DE DESENVOLVIMENTO REGIONAL DA 5ª GERÊNCIA REGIONAL DE REVITALIZAÇÃO E DESENVOLVIMENTO TERRITORIAL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319"/>
    </row>
    <row r="3" spans="1:19" ht="15.75" customHeight="1" thickBot="1" x14ac:dyDescent="0.3">
      <c r="A3" s="467" t="s">
        <v>250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</row>
    <row r="4" spans="1:19" ht="15" x14ac:dyDescent="0.2">
      <c r="A4" s="400" t="s">
        <v>20</v>
      </c>
      <c r="B4" s="401" t="s">
        <v>0</v>
      </c>
      <c r="C4" s="395" t="s">
        <v>311</v>
      </c>
      <c r="D4" s="396" t="s">
        <v>251</v>
      </c>
      <c r="E4" s="396" t="s">
        <v>252</v>
      </c>
      <c r="F4" s="396" t="s">
        <v>253</v>
      </c>
      <c r="G4" s="396" t="s">
        <v>254</v>
      </c>
      <c r="H4" s="396" t="s">
        <v>255</v>
      </c>
      <c r="I4" s="396" t="s">
        <v>256</v>
      </c>
      <c r="J4" s="396" t="s">
        <v>257</v>
      </c>
      <c r="K4" s="396" t="s">
        <v>258</v>
      </c>
      <c r="L4" s="396" t="s">
        <v>259</v>
      </c>
      <c r="M4" s="396" t="s">
        <v>260</v>
      </c>
      <c r="N4" s="396" t="s">
        <v>261</v>
      </c>
      <c r="O4" s="397" t="s">
        <v>262</v>
      </c>
    </row>
    <row r="5" spans="1:19" ht="24" customHeight="1" x14ac:dyDescent="0.2">
      <c r="A5" s="470" t="s">
        <v>321</v>
      </c>
      <c r="B5" s="470"/>
      <c r="C5" s="399">
        <v>1</v>
      </c>
      <c r="D5" s="398">
        <f>$C$5/12</f>
        <v>8.3333333333333329E-2</v>
      </c>
      <c r="E5" s="398">
        <f>$C$5/12</f>
        <v>8.3333333333333329E-2</v>
      </c>
      <c r="F5" s="398">
        <f>$C$5/12</f>
        <v>8.3333333333333329E-2</v>
      </c>
      <c r="G5" s="398">
        <f t="shared" ref="G5:N5" si="0">$C$5/12</f>
        <v>8.3333333333333329E-2</v>
      </c>
      <c r="H5" s="398">
        <f t="shared" si="0"/>
        <v>8.3333333333333329E-2</v>
      </c>
      <c r="I5" s="398">
        <f t="shared" si="0"/>
        <v>8.3333333333333329E-2</v>
      </c>
      <c r="J5" s="398">
        <f t="shared" si="0"/>
        <v>8.3333333333333329E-2</v>
      </c>
      <c r="K5" s="398">
        <f t="shared" si="0"/>
        <v>8.3333333333333329E-2</v>
      </c>
      <c r="L5" s="398">
        <f t="shared" si="0"/>
        <v>8.3333333333333329E-2</v>
      </c>
      <c r="M5" s="398">
        <f t="shared" si="0"/>
        <v>8.3333333333333329E-2</v>
      </c>
      <c r="N5" s="398">
        <f t="shared" si="0"/>
        <v>8.3333333333333329E-2</v>
      </c>
      <c r="O5" s="403">
        <f>$C$5/12</f>
        <v>8.3333333333333329E-2</v>
      </c>
      <c r="Q5" s="320"/>
    </row>
    <row r="6" spans="1:19" ht="14.25" x14ac:dyDescent="0.2">
      <c r="A6" s="470"/>
      <c r="B6" s="470"/>
      <c r="C6" s="404">
        <f>RESUMO!G8</f>
        <v>0</v>
      </c>
      <c r="D6" s="405">
        <f>$C$6*D5</f>
        <v>0</v>
      </c>
      <c r="E6" s="405">
        <f t="shared" ref="E6:N6" si="1">$C$6*E5</f>
        <v>0</v>
      </c>
      <c r="F6" s="405">
        <f t="shared" si="1"/>
        <v>0</v>
      </c>
      <c r="G6" s="405">
        <f t="shared" si="1"/>
        <v>0</v>
      </c>
      <c r="H6" s="405">
        <f t="shared" si="1"/>
        <v>0</v>
      </c>
      <c r="I6" s="405">
        <f t="shared" si="1"/>
        <v>0</v>
      </c>
      <c r="J6" s="405">
        <f t="shared" si="1"/>
        <v>0</v>
      </c>
      <c r="K6" s="405">
        <f t="shared" si="1"/>
        <v>0</v>
      </c>
      <c r="L6" s="405">
        <f t="shared" si="1"/>
        <v>0</v>
      </c>
      <c r="M6" s="405">
        <f t="shared" si="1"/>
        <v>0</v>
      </c>
      <c r="N6" s="405">
        <f t="shared" si="1"/>
        <v>0</v>
      </c>
      <c r="O6" s="406">
        <f>$C$6*O5</f>
        <v>0</v>
      </c>
      <c r="Q6" s="321"/>
      <c r="R6" s="321"/>
      <c r="S6" s="321"/>
    </row>
    <row r="7" spans="1:19" ht="14.25" x14ac:dyDescent="0.2">
      <c r="A7" s="402"/>
      <c r="B7" s="407"/>
      <c r="C7" s="408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10"/>
      <c r="Q7" s="321"/>
      <c r="R7" s="321"/>
      <c r="S7" s="321"/>
    </row>
    <row r="8" spans="1:19" ht="14.25" x14ac:dyDescent="0.2">
      <c r="A8" s="468" t="s">
        <v>263</v>
      </c>
      <c r="B8" s="469"/>
      <c r="C8" s="411"/>
      <c r="D8" s="412">
        <f>D5</f>
        <v>8.3333333333333329E-2</v>
      </c>
      <c r="E8" s="412">
        <f t="shared" ref="E8:O8" si="2">D8+E5</f>
        <v>0.16666666666666666</v>
      </c>
      <c r="F8" s="412">
        <f t="shared" si="2"/>
        <v>0.25</v>
      </c>
      <c r="G8" s="412">
        <f t="shared" si="2"/>
        <v>0.33333333333333331</v>
      </c>
      <c r="H8" s="412">
        <f t="shared" si="2"/>
        <v>0.41666666666666663</v>
      </c>
      <c r="I8" s="412">
        <f t="shared" si="2"/>
        <v>0.49999999999999994</v>
      </c>
      <c r="J8" s="412">
        <f>I8+J5</f>
        <v>0.58333333333333326</v>
      </c>
      <c r="K8" s="412">
        <f t="shared" si="2"/>
        <v>0.66666666666666663</v>
      </c>
      <c r="L8" s="412">
        <f t="shared" si="2"/>
        <v>0.75</v>
      </c>
      <c r="M8" s="412">
        <f t="shared" si="2"/>
        <v>0.83333333333333337</v>
      </c>
      <c r="N8" s="412">
        <f t="shared" si="2"/>
        <v>0.91666666666666674</v>
      </c>
      <c r="O8" s="413">
        <f t="shared" si="2"/>
        <v>1</v>
      </c>
      <c r="Q8" s="320"/>
      <c r="S8" s="321"/>
    </row>
    <row r="9" spans="1:19" ht="15" thickBot="1" x14ac:dyDescent="0.25">
      <c r="A9" s="464" t="s">
        <v>264</v>
      </c>
      <c r="B9" s="465"/>
      <c r="C9" s="414"/>
      <c r="D9" s="415">
        <f>D6</f>
        <v>0</v>
      </c>
      <c r="E9" s="415">
        <f t="shared" ref="E9:O9" si="3">D9+E6</f>
        <v>0</v>
      </c>
      <c r="F9" s="415">
        <f t="shared" si="3"/>
        <v>0</v>
      </c>
      <c r="G9" s="415">
        <f t="shared" si="3"/>
        <v>0</v>
      </c>
      <c r="H9" s="415">
        <f t="shared" si="3"/>
        <v>0</v>
      </c>
      <c r="I9" s="415">
        <f t="shared" si="3"/>
        <v>0</v>
      </c>
      <c r="J9" s="415">
        <f>I9+J6</f>
        <v>0</v>
      </c>
      <c r="K9" s="415">
        <f t="shared" si="3"/>
        <v>0</v>
      </c>
      <c r="L9" s="415">
        <f t="shared" si="3"/>
        <v>0</v>
      </c>
      <c r="M9" s="415">
        <f t="shared" si="3"/>
        <v>0</v>
      </c>
      <c r="N9" s="415">
        <f t="shared" si="3"/>
        <v>0</v>
      </c>
      <c r="O9" s="416">
        <f t="shared" si="3"/>
        <v>0</v>
      </c>
      <c r="P9" s="321"/>
      <c r="Q9" s="321"/>
      <c r="R9" s="321"/>
      <c r="S9" s="321"/>
    </row>
    <row r="10" spans="1:19" ht="15" thickBot="1" x14ac:dyDescent="0.25">
      <c r="A10" s="322"/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</row>
    <row r="11" spans="1:19" ht="15" thickBot="1" x14ac:dyDescent="0.25">
      <c r="A11" s="323"/>
      <c r="B11" s="324"/>
      <c r="C11" s="325"/>
      <c r="D11" s="326" t="s">
        <v>265</v>
      </c>
      <c r="E11" s="327"/>
      <c r="F11" s="327"/>
      <c r="G11" s="327"/>
      <c r="H11" s="327"/>
      <c r="I11" s="327"/>
      <c r="J11" s="327"/>
      <c r="K11" s="327"/>
      <c r="L11" s="327"/>
      <c r="M11" s="327"/>
      <c r="N11" s="327" t="s">
        <v>8</v>
      </c>
      <c r="O11" s="328">
        <f>RESUMO!G10</f>
        <v>0</v>
      </c>
      <c r="P11" s="329"/>
    </row>
    <row r="12" spans="1:19" ht="16.5" customHeight="1" x14ac:dyDescent="0.2">
      <c r="A12" s="330"/>
      <c r="B12" s="331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2"/>
      <c r="P12" s="330"/>
    </row>
    <row r="13" spans="1:19" ht="14.25" customHeight="1" x14ac:dyDescent="0.2"/>
    <row r="14" spans="1:19" ht="14.25" customHeight="1" x14ac:dyDescent="0.2"/>
    <row r="15" spans="1:19" ht="14.25" customHeight="1" x14ac:dyDescent="0.2"/>
    <row r="16" spans="1:19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</sheetData>
  <mergeCells count="5">
    <mergeCell ref="A9:B9"/>
    <mergeCell ref="A2:O2"/>
    <mergeCell ref="A3:O3"/>
    <mergeCell ref="A8:B8"/>
    <mergeCell ref="A5:B6"/>
  </mergeCells>
  <printOptions horizontalCentered="1"/>
  <pageMargins left="0.59055118110236227" right="0.59055118110236227" top="0.59055118110236227" bottom="0.78740157480314965" header="0.31496062992125984" footer="0.31496062992125984"/>
  <pageSetup paperSize="9" scale="7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A8D5C-958A-40D0-89C0-5A548F1DE534}">
  <sheetPr>
    <tabColor rgb="FF00B050"/>
    <pageSetUpPr fitToPage="1"/>
  </sheetPr>
  <dimension ref="A1:HO77"/>
  <sheetViews>
    <sheetView view="pageBreakPreview" topLeftCell="A31" zoomScaleNormal="100" zoomScaleSheetLayoutView="100" workbookViewId="0">
      <selection activeCell="J12" sqref="J12"/>
    </sheetView>
  </sheetViews>
  <sheetFormatPr defaultColWidth="9.140625" defaultRowHeight="20.100000000000001" customHeight="1" x14ac:dyDescent="0.25"/>
  <cols>
    <col min="1" max="1" width="10.7109375" style="1" customWidth="1"/>
    <col min="2" max="2" width="40.7109375" style="1" customWidth="1"/>
    <col min="3" max="3" width="15.28515625" style="8" customWidth="1"/>
    <col min="4" max="4" width="15.7109375" style="8" customWidth="1"/>
    <col min="5" max="5" width="10.7109375" style="50" customWidth="1"/>
    <col min="6" max="6" width="15.7109375" style="8" customWidth="1"/>
    <col min="7" max="7" width="10.7109375" style="104" customWidth="1"/>
    <col min="8" max="8" width="12.7109375" style="80" customWidth="1"/>
    <col min="9" max="11" width="13.7109375" style="103" customWidth="1"/>
    <col min="12" max="12" width="20.7109375" style="97" customWidth="1"/>
    <col min="13" max="13" width="1.7109375" style="1" customWidth="1"/>
    <col min="14" max="14" width="15.7109375" style="1" customWidth="1"/>
    <col min="15" max="15" width="12.42578125" style="1" bestFit="1" customWidth="1"/>
    <col min="16" max="16" width="15.7109375" style="1" customWidth="1"/>
    <col min="17" max="17" width="11.28515625" style="1" bestFit="1" customWidth="1"/>
    <col min="18" max="19" width="9.140625" style="1"/>
    <col min="20" max="20" width="10.42578125" style="1" bestFit="1" customWidth="1"/>
    <col min="21" max="21" width="10.5703125" style="1" customWidth="1"/>
    <col min="22" max="22" width="11.28515625" style="1" customWidth="1"/>
    <col min="23" max="23" width="10.28515625" style="1" customWidth="1"/>
    <col min="24" max="24" width="9.85546875" style="1" customWidth="1"/>
    <col min="25" max="25" width="10.85546875" style="1" customWidth="1"/>
    <col min="26" max="26" width="10" style="1" customWidth="1"/>
    <col min="27" max="16384" width="9.140625" style="1"/>
  </cols>
  <sheetData>
    <row r="1" spans="1:21" s="40" customFormat="1" ht="80.25" customHeight="1" x14ac:dyDescent="0.25">
      <c r="A1" s="446"/>
      <c r="B1" s="447"/>
      <c r="C1" s="447"/>
      <c r="D1" s="447"/>
      <c r="E1" s="447"/>
      <c r="F1" s="447"/>
      <c r="G1" s="447"/>
      <c r="H1" s="447"/>
      <c r="I1" s="447"/>
      <c r="J1" s="473"/>
      <c r="K1" s="447"/>
      <c r="L1" s="448"/>
      <c r="M1" s="45"/>
      <c r="U1" s="52"/>
    </row>
    <row r="2" spans="1:21" ht="30" customHeight="1" x14ac:dyDescent="0.25">
      <c r="A2" s="474" t="s">
        <v>319</v>
      </c>
      <c r="B2" s="475"/>
      <c r="C2" s="475"/>
      <c r="D2" s="475"/>
      <c r="E2" s="475"/>
      <c r="F2" s="475"/>
      <c r="G2" s="475"/>
      <c r="H2" s="475"/>
      <c r="I2" s="475"/>
      <c r="J2" s="476"/>
      <c r="K2" s="475"/>
      <c r="L2" s="477"/>
    </row>
    <row r="3" spans="1:21" ht="30" customHeight="1" x14ac:dyDescent="0.25">
      <c r="A3" s="478"/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80"/>
    </row>
    <row r="4" spans="1:21" ht="50.1" customHeight="1" x14ac:dyDescent="0.25">
      <c r="A4" s="3" t="s">
        <v>26</v>
      </c>
      <c r="B4" s="481" t="str">
        <f>RESUMO!$A$4</f>
        <v>SERVIÇOS DE APOIO TÉCNICO-ADMINISTRATIVO CONTINUADO PARA AS AÇÕES DE DESENVOLVIMENTO REGIONAL DA 5ª GERÊNCIA REGIONAL DE REVITALIZAÇÃO E DESENVOLVIMENTO TERRITORIAL</v>
      </c>
      <c r="C4" s="481"/>
      <c r="D4" s="481"/>
      <c r="E4" s="481"/>
      <c r="F4" s="481"/>
      <c r="G4" s="481"/>
      <c r="H4" s="481"/>
      <c r="I4" s="481"/>
      <c r="J4" s="481"/>
      <c r="K4" s="481"/>
      <c r="L4" s="482"/>
    </row>
    <row r="5" spans="1:21" ht="20.100000000000001" customHeight="1" x14ac:dyDescent="0.25">
      <c r="A5" s="483"/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5"/>
    </row>
    <row r="6" spans="1:21" ht="20.100000000000001" customHeight="1" x14ac:dyDescent="0.25">
      <c r="A6" s="23"/>
      <c r="B6" s="24"/>
      <c r="C6" s="212"/>
      <c r="D6" s="14" t="s">
        <v>11</v>
      </c>
      <c r="E6" s="38">
        <v>12</v>
      </c>
      <c r="F6" s="42" t="s">
        <v>28</v>
      </c>
      <c r="G6" s="105"/>
      <c r="H6" s="81"/>
      <c r="I6" s="98"/>
      <c r="J6" s="430"/>
      <c r="K6" s="98" t="s">
        <v>22</v>
      </c>
      <c r="L6" s="125">
        <f>RESUMO!$G$5</f>
        <v>45597</v>
      </c>
    </row>
    <row r="7" spans="1:21" ht="5.0999999999999996" customHeight="1" x14ac:dyDescent="0.25">
      <c r="A7" s="196"/>
      <c r="B7" s="11"/>
      <c r="C7" s="107"/>
      <c r="D7" s="13"/>
      <c r="E7" s="106"/>
      <c r="F7" s="107"/>
      <c r="G7" s="108"/>
      <c r="H7" s="82"/>
      <c r="I7" s="126"/>
      <c r="J7" s="431"/>
      <c r="K7" s="126"/>
      <c r="L7" s="197"/>
    </row>
    <row r="8" spans="1:21" ht="74.25" customHeight="1" x14ac:dyDescent="0.25">
      <c r="A8" s="471" t="s">
        <v>21</v>
      </c>
      <c r="B8" s="472"/>
      <c r="C8" s="238" t="s">
        <v>239</v>
      </c>
      <c r="D8" s="248" t="s">
        <v>29</v>
      </c>
      <c r="E8" s="244" t="s">
        <v>4</v>
      </c>
      <c r="F8" s="243" t="s">
        <v>24</v>
      </c>
      <c r="G8" s="245" t="s">
        <v>3</v>
      </c>
      <c r="H8" s="246" t="s">
        <v>234</v>
      </c>
      <c r="I8" s="247" t="s">
        <v>223</v>
      </c>
      <c r="J8" s="432" t="s">
        <v>342</v>
      </c>
      <c r="K8" s="247" t="s">
        <v>224</v>
      </c>
      <c r="L8" s="247" t="s">
        <v>237</v>
      </c>
    </row>
    <row r="9" spans="1:21" ht="5.0999999999999996" customHeight="1" x14ac:dyDescent="0.25">
      <c r="A9" s="198"/>
      <c r="B9" s="25"/>
      <c r="C9" s="216"/>
      <c r="D9" s="25"/>
      <c r="E9" s="91"/>
      <c r="F9" s="25"/>
      <c r="G9" s="94"/>
      <c r="H9" s="83"/>
      <c r="I9" s="99"/>
      <c r="J9" s="433"/>
      <c r="K9" s="99"/>
      <c r="L9" s="199"/>
    </row>
    <row r="10" spans="1:21" ht="20.100000000000001" customHeight="1" x14ac:dyDescent="0.25">
      <c r="A10" s="26"/>
      <c r="B10" s="27"/>
      <c r="C10" s="28"/>
      <c r="D10" s="214"/>
      <c r="E10" s="92"/>
      <c r="F10" s="28"/>
      <c r="G10" s="95"/>
      <c r="H10" s="84"/>
      <c r="I10" s="100"/>
      <c r="J10" s="434"/>
      <c r="K10" s="100"/>
      <c r="L10" s="100"/>
    </row>
    <row r="11" spans="1:21" ht="20.100000000000001" customHeight="1" x14ac:dyDescent="0.25">
      <c r="A11" s="4" t="s">
        <v>23</v>
      </c>
      <c r="B11" s="2"/>
      <c r="C11" s="5"/>
      <c r="D11" s="201"/>
      <c r="E11" s="79"/>
      <c r="F11" s="5"/>
      <c r="G11" s="96"/>
      <c r="H11" s="85"/>
      <c r="I11" s="109"/>
      <c r="J11" s="109"/>
      <c r="K11" s="109"/>
      <c r="L11" s="101"/>
    </row>
    <row r="12" spans="1:21" ht="15.75" x14ac:dyDescent="0.25">
      <c r="A12" s="486" t="s">
        <v>338</v>
      </c>
      <c r="B12" s="487"/>
      <c r="C12" s="5" t="s">
        <v>275</v>
      </c>
      <c r="D12" s="201" t="s">
        <v>30</v>
      </c>
      <c r="E12" s="51">
        <v>1</v>
      </c>
      <c r="F12" s="29">
        <v>1</v>
      </c>
      <c r="G12" s="77">
        <f>$E$6</f>
        <v>12</v>
      </c>
      <c r="H12" s="86">
        <f>ROUND(E12*(F12)*G12,4)</f>
        <v>12</v>
      </c>
      <c r="I12" s="390"/>
      <c r="J12" s="444">
        <f>FatorKa!$E$36</f>
        <v>2.1922999999999999</v>
      </c>
      <c r="K12" s="390">
        <f>ROUND(I12*J12,2)</f>
        <v>0</v>
      </c>
      <c r="L12" s="354">
        <f>ROUND(H12*K12,2)</f>
        <v>0</v>
      </c>
      <c r="N12" s="35"/>
      <c r="P12" s="35"/>
    </row>
    <row r="13" spans="1:21" ht="20.100000000000001" customHeight="1" x14ac:dyDescent="0.25">
      <c r="A13" s="17" t="s">
        <v>314</v>
      </c>
      <c r="C13" s="5" t="s">
        <v>275</v>
      </c>
      <c r="D13" s="201" t="s">
        <v>228</v>
      </c>
      <c r="E13" s="51">
        <v>1</v>
      </c>
      <c r="F13" s="29">
        <v>1</v>
      </c>
      <c r="G13" s="77">
        <f>$E$6</f>
        <v>12</v>
      </c>
      <c r="H13" s="86">
        <f>ROUND(E13*(F13)*G13,4)</f>
        <v>12</v>
      </c>
      <c r="I13" s="390"/>
      <c r="J13" s="444">
        <f>FatorKa!$E$36</f>
        <v>2.1922999999999999</v>
      </c>
      <c r="K13" s="390">
        <f t="shared" ref="K13:K16" si="0">ROUND(I13*J13,2)</f>
        <v>0</v>
      </c>
      <c r="L13" s="354">
        <f t="shared" ref="L13:L15" si="1">ROUND(H13*K13,2)</f>
        <v>0</v>
      </c>
      <c r="P13" s="35"/>
      <c r="Q13" s="428"/>
    </row>
    <row r="14" spans="1:21" ht="20.100000000000001" customHeight="1" x14ac:dyDescent="0.25">
      <c r="A14" s="17" t="s">
        <v>317</v>
      </c>
      <c r="C14" s="5" t="s">
        <v>275</v>
      </c>
      <c r="D14" s="201" t="s">
        <v>31</v>
      </c>
      <c r="E14" s="51">
        <v>2</v>
      </c>
      <c r="F14" s="29">
        <v>1</v>
      </c>
      <c r="G14" s="77">
        <f>$E$6</f>
        <v>12</v>
      </c>
      <c r="H14" s="86">
        <f>ROUND(E14*(F14)*G14,4)</f>
        <v>24</v>
      </c>
      <c r="I14" s="390"/>
      <c r="J14" s="444">
        <f>FatorKa!$E$36</f>
        <v>2.1922999999999999</v>
      </c>
      <c r="K14" s="390">
        <f t="shared" si="0"/>
        <v>0</v>
      </c>
      <c r="L14" s="354">
        <f t="shared" ref="L14" si="2">ROUND(H14*K14,2)</f>
        <v>0</v>
      </c>
      <c r="P14" s="35"/>
      <c r="Q14" s="428"/>
    </row>
    <row r="15" spans="1:21" ht="31.5" x14ac:dyDescent="0.25">
      <c r="A15" s="486" t="s">
        <v>337</v>
      </c>
      <c r="B15" s="487"/>
      <c r="C15" s="5" t="s">
        <v>275</v>
      </c>
      <c r="D15" s="201" t="s">
        <v>230</v>
      </c>
      <c r="E15" s="51">
        <v>2</v>
      </c>
      <c r="F15" s="29">
        <v>1</v>
      </c>
      <c r="G15" s="77">
        <f>$E$6</f>
        <v>12</v>
      </c>
      <c r="H15" s="86">
        <f>ROUND(E15*(F15)*G15,4)</f>
        <v>24</v>
      </c>
      <c r="I15" s="390"/>
      <c r="J15" s="444">
        <f>FatorKa!$E$36</f>
        <v>2.1922999999999999</v>
      </c>
      <c r="K15" s="390">
        <f t="shared" si="0"/>
        <v>0</v>
      </c>
      <c r="L15" s="354">
        <f t="shared" si="1"/>
        <v>0</v>
      </c>
      <c r="N15" s="227" t="s">
        <v>268</v>
      </c>
      <c r="P15" s="35"/>
    </row>
    <row r="16" spans="1:21" ht="20.100000000000001" customHeight="1" x14ac:dyDescent="0.25">
      <c r="A16" s="17" t="s">
        <v>267</v>
      </c>
      <c r="C16" s="5" t="s">
        <v>275</v>
      </c>
      <c r="D16" s="201" t="s">
        <v>229</v>
      </c>
      <c r="E16" s="51">
        <v>2</v>
      </c>
      <c r="F16" s="29">
        <v>1</v>
      </c>
      <c r="G16" s="77">
        <f>$E$6</f>
        <v>12</v>
      </c>
      <c r="H16" s="86">
        <f>ROUND(E16*(F16)*G16,4)</f>
        <v>24</v>
      </c>
      <c r="I16" s="390"/>
      <c r="J16" s="444">
        <f>FatorKa!$E$36</f>
        <v>2.1922999999999999</v>
      </c>
      <c r="K16" s="390">
        <f t="shared" si="0"/>
        <v>0</v>
      </c>
      <c r="L16" s="354">
        <f>ROUND(H16*K16,2)</f>
        <v>0</v>
      </c>
    </row>
    <row r="17" spans="1:17" ht="20.100000000000001" customHeight="1" x14ac:dyDescent="0.25">
      <c r="A17" s="17"/>
      <c r="C17" s="5"/>
      <c r="D17" s="215"/>
      <c r="E17" s="51"/>
      <c r="F17" s="29"/>
      <c r="G17" s="77"/>
      <c r="H17" s="85"/>
      <c r="I17" s="390"/>
      <c r="J17" s="390"/>
      <c r="K17" s="390"/>
      <c r="L17" s="354"/>
      <c r="P17" s="35"/>
    </row>
    <row r="18" spans="1:17" ht="20.100000000000001" customHeight="1" x14ac:dyDescent="0.25">
      <c r="A18" s="4" t="s">
        <v>322</v>
      </c>
      <c r="C18" s="5"/>
      <c r="D18" s="215"/>
      <c r="E18" s="51"/>
      <c r="F18" s="29"/>
      <c r="G18" s="77"/>
      <c r="H18" s="85"/>
      <c r="I18" s="390"/>
      <c r="J18" s="390"/>
      <c r="K18" s="390"/>
      <c r="L18" s="354"/>
      <c r="P18" s="35"/>
    </row>
    <row r="19" spans="1:17" ht="20.100000000000001" customHeight="1" x14ac:dyDescent="0.25">
      <c r="A19" s="17" t="s">
        <v>323</v>
      </c>
      <c r="C19" s="5" t="s">
        <v>275</v>
      </c>
      <c r="D19" s="215" t="s">
        <v>32</v>
      </c>
      <c r="E19" s="51">
        <v>6</v>
      </c>
      <c r="F19" s="29">
        <v>1</v>
      </c>
      <c r="G19" s="77">
        <f>$E$6</f>
        <v>12</v>
      </c>
      <c r="H19" s="85">
        <f>ROUND(E19*(F19)*G19,4)</f>
        <v>72</v>
      </c>
      <c r="I19" s="390"/>
      <c r="J19" s="444">
        <f>FatorKa!$E$36</f>
        <v>2.1922999999999999</v>
      </c>
      <c r="K19" s="390">
        <f t="shared" ref="K19:K21" si="3">ROUND(I19*J19,2)</f>
        <v>0</v>
      </c>
      <c r="L19" s="354">
        <f t="shared" ref="L19" si="4">ROUND(H19*K19,2)</f>
        <v>0</v>
      </c>
      <c r="P19" s="35"/>
    </row>
    <row r="20" spans="1:17" ht="20.100000000000001" customHeight="1" x14ac:dyDescent="0.25">
      <c r="A20" s="17" t="s">
        <v>19</v>
      </c>
      <c r="C20" s="5" t="s">
        <v>275</v>
      </c>
      <c r="D20" s="215" t="s">
        <v>33</v>
      </c>
      <c r="E20" s="51">
        <v>3</v>
      </c>
      <c r="F20" s="29">
        <v>1</v>
      </c>
      <c r="G20" s="77">
        <f>$E$6</f>
        <v>12</v>
      </c>
      <c r="H20" s="85">
        <f>ROUND(E20*(F20)*G20,4)</f>
        <v>36</v>
      </c>
      <c r="I20" s="390"/>
      <c r="J20" s="444">
        <f>FatorKa!$E$36</f>
        <v>2.1922999999999999</v>
      </c>
      <c r="K20" s="390">
        <f t="shared" si="3"/>
        <v>0</v>
      </c>
      <c r="L20" s="354">
        <f>ROUND(H20*K20,2)</f>
        <v>0</v>
      </c>
    </row>
    <row r="21" spans="1:17" ht="20.100000000000001" customHeight="1" x14ac:dyDescent="0.25">
      <c r="A21" s="17" t="s">
        <v>12</v>
      </c>
      <c r="C21" s="5" t="s">
        <v>275</v>
      </c>
      <c r="D21" s="215" t="s">
        <v>37</v>
      </c>
      <c r="E21" s="51">
        <v>1</v>
      </c>
      <c r="F21" s="29">
        <v>1</v>
      </c>
      <c r="G21" s="77">
        <f>$E$6</f>
        <v>12</v>
      </c>
      <c r="H21" s="85">
        <f>ROUND(E21*(F21)*G21,4)</f>
        <v>12</v>
      </c>
      <c r="I21" s="390"/>
      <c r="J21" s="444">
        <f>FatorKa!$E$36</f>
        <v>2.1922999999999999</v>
      </c>
      <c r="K21" s="390">
        <f t="shared" si="3"/>
        <v>0</v>
      </c>
      <c r="L21" s="354">
        <f t="shared" ref="L21" si="5">ROUND(H21*K21,2)</f>
        <v>0</v>
      </c>
      <c r="P21" s="35"/>
    </row>
    <row r="22" spans="1:17" ht="20.100000000000001" customHeight="1" x14ac:dyDescent="0.25">
      <c r="A22" s="17"/>
      <c r="C22" s="5"/>
      <c r="D22" s="201"/>
      <c r="E22" s="51"/>
      <c r="F22" s="29"/>
      <c r="G22" s="77"/>
      <c r="H22" s="85"/>
      <c r="I22" s="390"/>
      <c r="J22" s="390"/>
      <c r="K22" s="390"/>
      <c r="L22" s="354"/>
      <c r="P22" s="35"/>
    </row>
    <row r="23" spans="1:17" ht="20.100000000000001" customHeight="1" x14ac:dyDescent="0.25">
      <c r="A23" s="4" t="s">
        <v>324</v>
      </c>
      <c r="C23" s="5"/>
      <c r="D23" s="201"/>
      <c r="E23" s="22"/>
      <c r="F23" s="6"/>
      <c r="G23" s="77"/>
      <c r="H23" s="85"/>
      <c r="I23" s="390"/>
      <c r="J23" s="390"/>
      <c r="K23" s="390"/>
      <c r="L23" s="354"/>
      <c r="P23" s="35"/>
      <c r="Q23" s="21"/>
    </row>
    <row r="24" spans="1:17" ht="20.100000000000001" customHeight="1" x14ac:dyDescent="0.25">
      <c r="A24" s="17" t="s">
        <v>40</v>
      </c>
      <c r="C24" s="5" t="s">
        <v>275</v>
      </c>
      <c r="D24" s="215" t="s">
        <v>41</v>
      </c>
      <c r="E24" s="51">
        <v>3</v>
      </c>
      <c r="F24" s="29">
        <v>1</v>
      </c>
      <c r="G24" s="77">
        <f>$E$6</f>
        <v>12</v>
      </c>
      <c r="H24" s="85">
        <f>ROUND(E24*(F24)*G24,4)</f>
        <v>36</v>
      </c>
      <c r="I24" s="390"/>
      <c r="J24" s="444">
        <f>FatorKa!$E$36</f>
        <v>2.1922999999999999</v>
      </c>
      <c r="K24" s="390">
        <f t="shared" ref="K24" si="6">ROUND(I24*J24,2)</f>
        <v>0</v>
      </c>
      <c r="L24" s="354">
        <f>ROUND(H24*K24,2)</f>
        <v>0</v>
      </c>
      <c r="P24" s="35"/>
    </row>
    <row r="25" spans="1:17" ht="20.100000000000001" customHeight="1" x14ac:dyDescent="0.25">
      <c r="A25" s="17"/>
      <c r="C25" s="5"/>
      <c r="D25" s="215"/>
      <c r="E25" s="51"/>
      <c r="F25" s="29"/>
      <c r="G25" s="77"/>
      <c r="H25" s="85"/>
      <c r="I25" s="109"/>
      <c r="J25" s="109"/>
      <c r="K25" s="109"/>
      <c r="L25" s="101"/>
      <c r="N25" s="353"/>
      <c r="O25" s="21"/>
      <c r="P25" s="35"/>
    </row>
    <row r="26" spans="1:17" ht="20.100000000000001" customHeight="1" x14ac:dyDescent="0.25">
      <c r="A26" s="17"/>
      <c r="C26" s="5"/>
      <c r="D26" s="215"/>
      <c r="E26" s="51"/>
      <c r="F26" s="29"/>
      <c r="G26" s="77"/>
      <c r="H26" s="85"/>
      <c r="I26" s="109"/>
      <c r="J26" s="109"/>
      <c r="K26" s="109"/>
      <c r="L26" s="101"/>
      <c r="N26" s="21"/>
      <c r="O26" s="21"/>
      <c r="P26" s="35"/>
    </row>
    <row r="27" spans="1:17" ht="20.100000000000001" customHeight="1" x14ac:dyDescent="0.25">
      <c r="A27" s="228"/>
      <c r="B27" s="229"/>
      <c r="C27" s="230"/>
      <c r="D27" s="230"/>
      <c r="E27" s="231"/>
      <c r="F27" s="232"/>
      <c r="G27" s="233"/>
      <c r="H27" s="234"/>
      <c r="I27" s="235"/>
      <c r="J27" s="435"/>
      <c r="K27" s="205"/>
      <c r="L27" s="236"/>
      <c r="P27" s="35"/>
    </row>
    <row r="28" spans="1:17" ht="24.95" customHeight="1" x14ac:dyDescent="0.25">
      <c r="A28" s="30"/>
      <c r="B28" s="31"/>
      <c r="C28" s="209"/>
      <c r="D28" s="32" t="s">
        <v>1</v>
      </c>
      <c r="E28" s="110"/>
      <c r="F28" s="111"/>
      <c r="G28" s="112"/>
      <c r="H28" s="87"/>
      <c r="I28" s="113"/>
      <c r="J28" s="436"/>
      <c r="K28" s="113"/>
      <c r="L28" s="391">
        <f>SUM(L11:L27)</f>
        <v>0</v>
      </c>
      <c r="P28" s="35"/>
    </row>
    <row r="29" spans="1:17" ht="50.1" customHeight="1" x14ac:dyDescent="0.25">
      <c r="A29" s="471" t="s">
        <v>34</v>
      </c>
      <c r="B29" s="472"/>
      <c r="C29" s="238" t="s">
        <v>239</v>
      </c>
      <c r="D29" s="242" t="s">
        <v>29</v>
      </c>
      <c r="E29" s="237" t="s">
        <v>4</v>
      </c>
      <c r="F29" s="238" t="s">
        <v>24</v>
      </c>
      <c r="G29" s="239" t="s">
        <v>3</v>
      </c>
      <c r="H29" s="240" t="s">
        <v>6</v>
      </c>
      <c r="I29" s="241" t="s">
        <v>223</v>
      </c>
      <c r="J29" s="432" t="s">
        <v>342</v>
      </c>
      <c r="K29" s="357" t="s">
        <v>224</v>
      </c>
      <c r="L29" s="241" t="s">
        <v>238</v>
      </c>
    </row>
    <row r="30" spans="1:17" ht="20.100000000000001" customHeight="1" x14ac:dyDescent="0.25">
      <c r="A30" s="202"/>
      <c r="B30" s="338"/>
      <c r="C30" s="340"/>
      <c r="D30" s="215"/>
      <c r="E30" s="222"/>
      <c r="F30" s="217"/>
      <c r="G30" s="223"/>
      <c r="H30" s="224"/>
      <c r="I30" s="225"/>
      <c r="J30" s="211"/>
      <c r="K30" s="211"/>
      <c r="L30" s="188"/>
    </row>
    <row r="31" spans="1:17" ht="20.100000000000001" customHeight="1" x14ac:dyDescent="0.25">
      <c r="A31" s="4" t="s">
        <v>38</v>
      </c>
      <c r="C31" s="5"/>
      <c r="D31" s="215"/>
      <c r="E31" s="22"/>
      <c r="F31" s="6"/>
      <c r="G31" s="77"/>
      <c r="H31" s="85"/>
      <c r="I31" s="85"/>
      <c r="J31" s="437"/>
      <c r="K31" s="210"/>
      <c r="L31" s="85"/>
    </row>
    <row r="32" spans="1:17" ht="47.25" x14ac:dyDescent="0.25">
      <c r="A32" s="493" t="s">
        <v>325</v>
      </c>
      <c r="B32" s="489"/>
      <c r="C32" s="345" t="s">
        <v>277</v>
      </c>
      <c r="D32" s="352" t="s">
        <v>106</v>
      </c>
      <c r="E32" s="93">
        <f>(E12+E13+E14+E19/2+E21)</f>
        <v>8</v>
      </c>
      <c r="F32" s="355">
        <v>1</v>
      </c>
      <c r="G32" s="346">
        <v>12</v>
      </c>
      <c r="H32" s="347">
        <f>ROUND(E32*(F32)*G32,4)</f>
        <v>96</v>
      </c>
      <c r="I32" s="381">
        <f>'CPU-VEICULO_Leve'!C7</f>
        <v>0</v>
      </c>
      <c r="J32" s="438" t="s">
        <v>300</v>
      </c>
      <c r="K32" s="438">
        <f>I32</f>
        <v>0</v>
      </c>
      <c r="L32" s="382">
        <f>ROUND(H32*K32,2)</f>
        <v>0</v>
      </c>
      <c r="N32" s="227" t="s">
        <v>270</v>
      </c>
    </row>
    <row r="33" spans="1:19" ht="15.75" x14ac:dyDescent="0.25">
      <c r="A33" s="493" t="s">
        <v>326</v>
      </c>
      <c r="B33" s="494"/>
      <c r="C33" s="345" t="s">
        <v>277</v>
      </c>
      <c r="D33" s="352" t="s">
        <v>106</v>
      </c>
      <c r="E33" s="93">
        <f>E32*300</f>
        <v>2400</v>
      </c>
      <c r="F33" s="355">
        <v>1</v>
      </c>
      <c r="G33" s="346">
        <v>12</v>
      </c>
      <c r="H33" s="381">
        <f>ROUND(E33*(F33)*G33,4)</f>
        <v>28800</v>
      </c>
      <c r="I33" s="381"/>
      <c r="J33" s="445">
        <f>PFP3_FatorKd!$E$18</f>
        <v>1.2329000000000001</v>
      </c>
      <c r="K33" s="390">
        <f t="shared" ref="K33" si="7">ROUND(I33*J33,2)</f>
        <v>0</v>
      </c>
      <c r="L33" s="382">
        <f>ROUND(H33*K33,2)</f>
        <v>0</v>
      </c>
      <c r="N33" s="227"/>
    </row>
    <row r="34" spans="1:19" ht="15.75" x14ac:dyDescent="0.25">
      <c r="A34" s="336"/>
      <c r="B34" s="337"/>
      <c r="C34" s="218"/>
      <c r="D34" s="215"/>
      <c r="E34" s="51"/>
      <c r="F34" s="6"/>
      <c r="G34" s="77"/>
      <c r="H34" s="85"/>
      <c r="I34" s="348"/>
      <c r="J34" s="350"/>
      <c r="K34" s="350"/>
      <c r="L34" s="101"/>
    </row>
    <row r="35" spans="1:19" ht="19.899999999999999" customHeight="1" x14ac:dyDescent="0.25">
      <c r="A35" s="4" t="s">
        <v>246</v>
      </c>
      <c r="B35" s="226"/>
      <c r="C35" s="218"/>
      <c r="D35" s="215"/>
      <c r="E35" s="22"/>
      <c r="F35" s="6"/>
      <c r="G35" s="77"/>
      <c r="H35" s="86"/>
      <c r="I35" s="349"/>
      <c r="J35" s="351"/>
      <c r="K35" s="350"/>
      <c r="L35" s="7"/>
      <c r="M35" s="18"/>
      <c r="N35" s="8"/>
    </row>
    <row r="36" spans="1:19" ht="19.899999999999999" customHeight="1" x14ac:dyDescent="0.25">
      <c r="A36" s="295" t="s">
        <v>310</v>
      </c>
      <c r="B36" s="226"/>
      <c r="C36" s="345" t="s">
        <v>277</v>
      </c>
      <c r="D36" s="215" t="s">
        <v>281</v>
      </c>
      <c r="E36" s="22">
        <v>60</v>
      </c>
      <c r="F36" s="6">
        <v>1</v>
      </c>
      <c r="G36" s="77">
        <v>12</v>
      </c>
      <c r="H36" s="86">
        <f>ROUND(E36*(F36)*G36,4)</f>
        <v>720</v>
      </c>
      <c r="I36" s="22"/>
      <c r="J36" s="445">
        <f>PFP3_FatorKd!$E$18</f>
        <v>1.2329000000000001</v>
      </c>
      <c r="K36" s="356">
        <f>ROUND(I36*PFP3_FatorKd!$E$18,2)</f>
        <v>0</v>
      </c>
      <c r="L36" s="354">
        <f>ROUND(H36*K36,2)</f>
        <v>0</v>
      </c>
    </row>
    <row r="37" spans="1:19" ht="15.75" x14ac:dyDescent="0.25">
      <c r="A37" s="19" t="s">
        <v>282</v>
      </c>
      <c r="B37" s="226"/>
      <c r="C37" s="345" t="s">
        <v>277</v>
      </c>
      <c r="D37" s="360" t="s">
        <v>309</v>
      </c>
      <c r="E37" s="361">
        <v>6</v>
      </c>
      <c r="F37" s="355">
        <v>1</v>
      </c>
      <c r="G37" s="346">
        <v>12</v>
      </c>
      <c r="H37" s="362">
        <f>ROUND(E37*(F37)*G37,4)</f>
        <v>72</v>
      </c>
      <c r="I37" s="361">
        <f>'CPU mobiliário'!E9</f>
        <v>0</v>
      </c>
      <c r="J37" s="445">
        <f>PFP3_FatorKd!$E$18</f>
        <v>1.2329000000000001</v>
      </c>
      <c r="K37" s="438">
        <f>ROUND(I37*PFP3_FatorKd!$E$18,2)</f>
        <v>0</v>
      </c>
      <c r="L37" s="383">
        <f>ROUND(H37*K37,2)</f>
        <v>0</v>
      </c>
    </row>
    <row r="38" spans="1:19" ht="19.899999999999999" customHeight="1" x14ac:dyDescent="0.25">
      <c r="A38" s="295"/>
      <c r="B38" s="226"/>
      <c r="C38" s="345"/>
      <c r="D38" s="215"/>
      <c r="E38" s="22"/>
      <c r="F38" s="6"/>
      <c r="G38" s="77"/>
      <c r="H38" s="86"/>
      <c r="I38" s="349"/>
      <c r="J38" s="445"/>
      <c r="K38" s="350"/>
      <c r="L38" s="101"/>
    </row>
    <row r="39" spans="1:19" ht="19.899999999999999" customHeight="1" x14ac:dyDescent="0.25">
      <c r="A39" s="4" t="s">
        <v>249</v>
      </c>
      <c r="B39" s="226"/>
      <c r="C39" s="218"/>
      <c r="D39" s="215"/>
      <c r="E39" s="22"/>
      <c r="F39" s="6"/>
      <c r="G39" s="77"/>
      <c r="H39" s="85"/>
      <c r="I39" s="348"/>
      <c r="J39" s="445"/>
      <c r="K39" s="351"/>
      <c r="L39" s="101"/>
      <c r="M39" s="8"/>
      <c r="N39" s="333"/>
      <c r="O39" s="334"/>
      <c r="P39" s="294"/>
      <c r="Q39" s="292"/>
      <c r="R39" s="293"/>
      <c r="S39" s="292"/>
    </row>
    <row r="40" spans="1:19" ht="19.899999999999999" customHeight="1" x14ac:dyDescent="0.25">
      <c r="A40" s="295" t="s">
        <v>276</v>
      </c>
      <c r="B40" s="226"/>
      <c r="C40" s="218" t="s">
        <v>278</v>
      </c>
      <c r="D40" s="215" t="s">
        <v>106</v>
      </c>
      <c r="E40" s="22">
        <f>16*(E21+E19+E14+E15+E13+E12)</f>
        <v>208</v>
      </c>
      <c r="F40" s="6">
        <v>1</v>
      </c>
      <c r="G40" s="77">
        <v>12</v>
      </c>
      <c r="H40" s="358">
        <f t="shared" ref="H40:H46" si="8">ROUND(E40*(F40)*G40,4)</f>
        <v>2496</v>
      </c>
      <c r="I40" s="361"/>
      <c r="J40" s="445">
        <f>PFP3_FatorKd!$E$18</f>
        <v>1.2329000000000001</v>
      </c>
      <c r="K40" s="390">
        <f t="shared" ref="K40" si="9">ROUND(I40*J40,2)</f>
        <v>0</v>
      </c>
      <c r="L40" s="354">
        <f t="shared" ref="L40:L46" si="10">ROUND(H40*K40,2)</f>
        <v>0</v>
      </c>
      <c r="M40" s="8"/>
      <c r="N40" s="333"/>
      <c r="O40" s="334"/>
      <c r="P40" s="292"/>
      <c r="Q40" s="292"/>
      <c r="R40"/>
      <c r="S40" s="292"/>
    </row>
    <row r="41" spans="1:19" ht="19.899999999999999" customHeight="1" x14ac:dyDescent="0.25">
      <c r="A41" s="295"/>
      <c r="B41" s="226"/>
      <c r="C41" s="218"/>
      <c r="D41" s="215"/>
      <c r="E41" s="22"/>
      <c r="F41" s="6"/>
      <c r="G41" s="77"/>
      <c r="H41" s="358"/>
      <c r="I41" s="348"/>
      <c r="J41" s="445"/>
      <c r="K41" s="350"/>
      <c r="L41" s="354"/>
      <c r="M41" s="8"/>
      <c r="N41" s="333"/>
      <c r="O41" s="334"/>
      <c r="P41" s="292"/>
      <c r="Q41" s="292"/>
      <c r="R41"/>
      <c r="S41" s="292"/>
    </row>
    <row r="42" spans="1:19" ht="19.899999999999999" customHeight="1" x14ac:dyDescent="0.25">
      <c r="A42" s="4" t="s">
        <v>274</v>
      </c>
      <c r="B42" s="226"/>
      <c r="C42" s="218"/>
      <c r="D42" s="215"/>
      <c r="E42" s="22"/>
      <c r="F42" s="6"/>
      <c r="G42" s="77"/>
      <c r="H42" s="358"/>
      <c r="I42" s="348"/>
      <c r="J42" s="445"/>
      <c r="K42" s="350"/>
      <c r="L42" s="354"/>
      <c r="M42" s="8"/>
      <c r="N42" s="333"/>
      <c r="O42" s="334"/>
      <c r="P42" s="292"/>
      <c r="Q42" s="292"/>
      <c r="R42"/>
      <c r="S42" s="292"/>
    </row>
    <row r="43" spans="1:19" ht="19.899999999999999" customHeight="1" x14ac:dyDescent="0.25">
      <c r="A43" s="295" t="s">
        <v>226</v>
      </c>
      <c r="B43" s="226"/>
      <c r="C43" s="218" t="s">
        <v>278</v>
      </c>
      <c r="D43" s="215" t="s">
        <v>106</v>
      </c>
      <c r="E43" s="22">
        <f>SUM(E12:E24)</f>
        <v>21</v>
      </c>
      <c r="F43" s="6">
        <v>1</v>
      </c>
      <c r="G43" s="77">
        <v>12</v>
      </c>
      <c r="H43" s="358">
        <f t="shared" si="8"/>
        <v>252</v>
      </c>
      <c r="I43" s="361"/>
      <c r="J43" s="445">
        <f>PFP3_FatorKd!$E$18</f>
        <v>1.2329000000000001</v>
      </c>
      <c r="K43" s="390">
        <f t="shared" ref="K43:K46" si="11">ROUND(I43*J43,2)</f>
        <v>0</v>
      </c>
      <c r="L43" s="354">
        <f t="shared" si="10"/>
        <v>0</v>
      </c>
      <c r="M43" s="8"/>
      <c r="N43" s="333"/>
      <c r="O43" s="335"/>
      <c r="P43" s="294"/>
      <c r="Q43" s="294"/>
      <c r="R43" s="293"/>
      <c r="S43" s="292"/>
    </row>
    <row r="44" spans="1:19" ht="20.100000000000001" customHeight="1" x14ac:dyDescent="0.25">
      <c r="A44" s="493" t="s">
        <v>227</v>
      </c>
      <c r="B44" s="489"/>
      <c r="C44" s="218" t="s">
        <v>278</v>
      </c>
      <c r="D44" s="215" t="s">
        <v>231</v>
      </c>
      <c r="E44" s="51">
        <f>E12+E13+E14+E15+E19+E24+E21</f>
        <v>16</v>
      </c>
      <c r="F44" s="6">
        <v>1</v>
      </c>
      <c r="G44" s="77">
        <v>12</v>
      </c>
      <c r="H44" s="358">
        <f t="shared" si="8"/>
        <v>192</v>
      </c>
      <c r="I44" s="22"/>
      <c r="J44" s="445">
        <f>PFP3_FatorKd!$E$18</f>
        <v>1.2329000000000001</v>
      </c>
      <c r="K44" s="390">
        <f t="shared" si="11"/>
        <v>0</v>
      </c>
      <c r="L44" s="354">
        <f t="shared" si="10"/>
        <v>0</v>
      </c>
    </row>
    <row r="45" spans="1:19" ht="31.5" x14ac:dyDescent="0.25">
      <c r="A45" s="493" t="s">
        <v>279</v>
      </c>
      <c r="B45" s="494"/>
      <c r="C45" s="218" t="s">
        <v>278</v>
      </c>
      <c r="D45" s="215" t="s">
        <v>231</v>
      </c>
      <c r="E45" s="51">
        <f>SUM(E12:E24)</f>
        <v>21</v>
      </c>
      <c r="F45" s="6">
        <v>1</v>
      </c>
      <c r="G45" s="77">
        <v>12</v>
      </c>
      <c r="H45" s="358">
        <f t="shared" si="8"/>
        <v>252</v>
      </c>
      <c r="I45" s="22"/>
      <c r="J45" s="445">
        <f>PFP3_FatorKd!$E$18</f>
        <v>1.2329000000000001</v>
      </c>
      <c r="K45" s="390">
        <f t="shared" si="11"/>
        <v>0</v>
      </c>
      <c r="L45" s="354">
        <f t="shared" si="10"/>
        <v>0</v>
      </c>
      <c r="N45" s="227" t="s">
        <v>268</v>
      </c>
    </row>
    <row r="46" spans="1:19" ht="20.100000000000001" customHeight="1" x14ac:dyDescent="0.25">
      <c r="A46" s="493" t="s">
        <v>280</v>
      </c>
      <c r="B46" s="489"/>
      <c r="C46" s="218" t="s">
        <v>278</v>
      </c>
      <c r="D46" s="215" t="s">
        <v>231</v>
      </c>
      <c r="E46" s="51">
        <f>SUM(E12:E24)</f>
        <v>21</v>
      </c>
      <c r="F46" s="6">
        <v>1</v>
      </c>
      <c r="G46" s="77">
        <v>12</v>
      </c>
      <c r="H46" s="358">
        <f t="shared" si="8"/>
        <v>252</v>
      </c>
      <c r="I46" s="22"/>
      <c r="J46" s="445">
        <f>PFP3_FatorKd!$E$18</f>
        <v>1.2329000000000001</v>
      </c>
      <c r="K46" s="390">
        <f t="shared" si="11"/>
        <v>0</v>
      </c>
      <c r="L46" s="354">
        <f t="shared" si="10"/>
        <v>0</v>
      </c>
    </row>
    <row r="47" spans="1:19" ht="20.100000000000001" customHeight="1" x14ac:dyDescent="0.25">
      <c r="A47" s="336"/>
      <c r="B47" s="337"/>
      <c r="C47" s="218"/>
      <c r="D47" s="215"/>
      <c r="E47" s="51"/>
      <c r="F47" s="6"/>
      <c r="G47" s="77"/>
      <c r="H47" s="86"/>
      <c r="I47" s="22"/>
      <c r="J47" s="445"/>
      <c r="K47" s="356"/>
      <c r="L47" s="354"/>
    </row>
    <row r="48" spans="1:19" ht="20.100000000000001" customHeight="1" x14ac:dyDescent="0.25">
      <c r="A48" s="4" t="s">
        <v>273</v>
      </c>
      <c r="B48" s="226"/>
      <c r="C48" s="218"/>
      <c r="D48" s="215"/>
      <c r="E48" s="22"/>
      <c r="F48" s="6"/>
      <c r="G48" s="77"/>
      <c r="H48" s="85"/>
      <c r="I48" s="22"/>
      <c r="J48" s="445"/>
      <c r="K48" s="351"/>
      <c r="L48" s="354"/>
    </row>
    <row r="49" spans="1:223" ht="35.1" customHeight="1" x14ac:dyDescent="0.25">
      <c r="A49" s="488" t="s">
        <v>344</v>
      </c>
      <c r="B49" s="489"/>
      <c r="C49" s="218" t="s">
        <v>277</v>
      </c>
      <c r="D49" s="215" t="s">
        <v>245</v>
      </c>
      <c r="E49" s="51">
        <f>E12+E13+E14+E15+E19</f>
        <v>12</v>
      </c>
      <c r="F49" s="6">
        <v>1</v>
      </c>
      <c r="G49" s="77">
        <f>$E$6</f>
        <v>12</v>
      </c>
      <c r="H49" s="79">
        <f>ROUND(E49*(F49)*G49,4)</f>
        <v>144</v>
      </c>
      <c r="I49" s="22"/>
      <c r="J49" s="445" t="s">
        <v>300</v>
      </c>
      <c r="K49" s="439">
        <f>I49</f>
        <v>0</v>
      </c>
      <c r="L49" s="354">
        <f>ROUND(H49*K49,2)</f>
        <v>0</v>
      </c>
      <c r="M49" s="21"/>
    </row>
    <row r="50" spans="1:223" ht="15.75" x14ac:dyDescent="0.25">
      <c r="A50" s="488" t="s">
        <v>345</v>
      </c>
      <c r="B50" s="489"/>
      <c r="C50" s="218" t="s">
        <v>277</v>
      </c>
      <c r="D50" s="215" t="s">
        <v>245</v>
      </c>
      <c r="E50" s="130">
        <f>(E12+E13+E14+E19)</f>
        <v>10</v>
      </c>
      <c r="F50" s="131">
        <v>1</v>
      </c>
      <c r="G50" s="77">
        <f>$E$6</f>
        <v>12</v>
      </c>
      <c r="H50" s="358">
        <f t="shared" ref="H50:H52" si="12">ROUND(E50*F50*G50,2)</f>
        <v>120</v>
      </c>
      <c r="I50" s="22"/>
      <c r="J50" s="445" t="s">
        <v>300</v>
      </c>
      <c r="K50" s="439">
        <f>I50</f>
        <v>0</v>
      </c>
      <c r="L50" s="385">
        <f>ROUND(H50*K50,2)</f>
        <v>0</v>
      </c>
      <c r="N50" s="36"/>
    </row>
    <row r="51" spans="1:223" ht="15.75" x14ac:dyDescent="0.25">
      <c r="A51" s="488" t="s">
        <v>346</v>
      </c>
      <c r="B51" s="489"/>
      <c r="C51" s="218" t="s">
        <v>277</v>
      </c>
      <c r="D51" s="215" t="s">
        <v>245</v>
      </c>
      <c r="E51" s="130">
        <f>SUM(E12:E24)</f>
        <v>21</v>
      </c>
      <c r="F51" s="131">
        <v>1</v>
      </c>
      <c r="G51" s="77">
        <f>$E$6</f>
        <v>12</v>
      </c>
      <c r="H51" s="358">
        <f t="shared" si="12"/>
        <v>252</v>
      </c>
      <c r="I51" s="22"/>
      <c r="J51" s="445" t="s">
        <v>300</v>
      </c>
      <c r="K51" s="439">
        <f>I51</f>
        <v>0</v>
      </c>
      <c r="L51" s="385">
        <f>ROUND(H51*K51,2)</f>
        <v>0</v>
      </c>
      <c r="N51" s="36"/>
    </row>
    <row r="52" spans="1:223" ht="15.75" x14ac:dyDescent="0.25">
      <c r="A52" s="384" t="s">
        <v>242</v>
      </c>
      <c r="B52" s="227"/>
      <c r="C52" s="218" t="s">
        <v>277</v>
      </c>
      <c r="D52" s="215" t="s">
        <v>245</v>
      </c>
      <c r="E52" s="130">
        <f>E32</f>
        <v>8</v>
      </c>
      <c r="F52" s="131">
        <v>1</v>
      </c>
      <c r="G52" s="77">
        <f>$E$6</f>
        <v>12</v>
      </c>
      <c r="H52" s="358">
        <f t="shared" si="12"/>
        <v>96</v>
      </c>
      <c r="I52" s="22"/>
      <c r="J52" s="445" t="s">
        <v>300</v>
      </c>
      <c r="K52" s="439">
        <f>I52</f>
        <v>0</v>
      </c>
      <c r="L52" s="385">
        <f>ROUND(H52*K52,2)</f>
        <v>0</v>
      </c>
      <c r="N52" s="36"/>
    </row>
    <row r="53" spans="1:223" ht="20.100000000000001" customHeight="1" x14ac:dyDescent="0.25">
      <c r="A53" s="228"/>
      <c r="B53" s="339"/>
      <c r="C53" s="296"/>
      <c r="D53" s="231"/>
      <c r="E53" s="231"/>
      <c r="F53" s="232"/>
      <c r="G53" s="233"/>
      <c r="H53" s="234"/>
      <c r="I53" s="235"/>
      <c r="J53" s="435"/>
      <c r="K53" s="205"/>
      <c r="L53" s="236"/>
    </row>
    <row r="54" spans="1:223" ht="24.95" customHeight="1" x14ac:dyDescent="0.25">
      <c r="A54" s="3"/>
      <c r="B54" s="2"/>
      <c r="C54" s="200"/>
      <c r="D54" s="219" t="s">
        <v>2</v>
      </c>
      <c r="E54" s="38"/>
      <c r="F54" s="220"/>
      <c r="G54" s="105"/>
      <c r="H54" s="81"/>
      <c r="I54" s="221"/>
      <c r="J54" s="440"/>
      <c r="K54" s="221"/>
      <c r="L54" s="386">
        <f>SUM(L32:L53)</f>
        <v>0</v>
      </c>
      <c r="N54" s="21"/>
      <c r="O54" s="21"/>
      <c r="P54" s="35"/>
    </row>
    <row r="55" spans="1:223" ht="24.95" customHeight="1" x14ac:dyDescent="0.25">
      <c r="A55" s="490"/>
      <c r="B55" s="491"/>
      <c r="C55" s="492"/>
      <c r="D55" s="32" t="s">
        <v>35</v>
      </c>
      <c r="E55" s="114"/>
      <c r="F55" s="117"/>
      <c r="G55" s="115"/>
      <c r="H55" s="88"/>
      <c r="I55" s="116"/>
      <c r="J55" s="441"/>
      <c r="K55" s="116"/>
      <c r="L55" s="387">
        <f>L28+L54</f>
        <v>0</v>
      </c>
      <c r="N55" s="359"/>
      <c r="O55" s="359"/>
    </row>
    <row r="56" spans="1:223" ht="24.95" customHeight="1" x14ac:dyDescent="0.25">
      <c r="A56" s="20" t="s">
        <v>233</v>
      </c>
      <c r="B56" s="15"/>
      <c r="C56" s="213"/>
      <c r="D56" s="16"/>
      <c r="E56" s="118"/>
      <c r="F56" s="119"/>
      <c r="G56" s="120"/>
      <c r="H56" s="89"/>
      <c r="I56" s="121"/>
      <c r="J56" s="442"/>
      <c r="K56" s="121"/>
      <c r="L56" s="388">
        <f>ROUND(L55/E6,2)</f>
        <v>0</v>
      </c>
      <c r="N56" s="37"/>
      <c r="O56" s="37"/>
      <c r="P56" s="33"/>
      <c r="Q56" s="34"/>
    </row>
    <row r="57" spans="1:223" ht="9.9499999999999993" customHeight="1" x14ac:dyDescent="0.25">
      <c r="A57" s="2"/>
      <c r="B57" s="2"/>
      <c r="C57" s="39"/>
      <c r="D57" s="10"/>
      <c r="E57" s="122"/>
      <c r="F57" s="39"/>
      <c r="G57" s="123"/>
      <c r="H57" s="90"/>
      <c r="I57" s="124"/>
      <c r="J57" s="124"/>
      <c r="K57" s="124"/>
      <c r="L57" s="102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</row>
    <row r="58" spans="1:223" ht="20.100000000000001" customHeight="1" x14ac:dyDescent="0.25">
      <c r="A58" s="1" t="s">
        <v>110</v>
      </c>
    </row>
    <row r="59" spans="1:223" ht="20.100000000000001" customHeight="1" x14ac:dyDescent="0.25">
      <c r="A59" s="1" t="s">
        <v>343</v>
      </c>
      <c r="O59" s="35"/>
    </row>
    <row r="60" spans="1:223" ht="20.100000000000001" customHeight="1" x14ac:dyDescent="0.25">
      <c r="A60" s="1" t="s">
        <v>316</v>
      </c>
    </row>
    <row r="62" spans="1:223" ht="20.100000000000001" customHeight="1" x14ac:dyDescent="0.25">
      <c r="B62" s="9"/>
      <c r="H62" s="9"/>
    </row>
    <row r="63" spans="1:223" ht="20.100000000000001" customHeight="1" x14ac:dyDescent="0.25">
      <c r="F63" s="249"/>
      <c r="H63" s="280"/>
      <c r="L63" s="1"/>
      <c r="N63" s="8"/>
      <c r="O63" s="8"/>
      <c r="P63" s="8"/>
      <c r="Q63" s="8"/>
      <c r="R63" s="8"/>
      <c r="S63" s="8"/>
      <c r="T63" s="8"/>
    </row>
    <row r="64" spans="1:223" ht="20.100000000000001" customHeight="1" x14ac:dyDescent="0.25">
      <c r="F64" s="282"/>
      <c r="L64" s="1"/>
      <c r="N64" s="8"/>
      <c r="O64" s="8"/>
      <c r="P64" s="8"/>
      <c r="Q64" s="8"/>
      <c r="R64" s="8"/>
      <c r="S64" s="8"/>
      <c r="T64" s="8"/>
    </row>
    <row r="65" spans="12:14" s="1" customFormat="1" ht="20.100000000000001" customHeight="1" x14ac:dyDescent="0.25"/>
    <row r="66" spans="12:14" s="1" customFormat="1" ht="20.100000000000001" customHeight="1" x14ac:dyDescent="0.25">
      <c r="L66" s="18"/>
      <c r="N66" s="281"/>
    </row>
    <row r="67" spans="12:14" s="1" customFormat="1" ht="20.100000000000001" customHeight="1" x14ac:dyDescent="0.25">
      <c r="L67" s="18"/>
      <c r="M67" s="208"/>
      <c r="N67" s="50"/>
    </row>
    <row r="68" spans="12:14" s="1" customFormat="1" ht="20.100000000000001" customHeight="1" x14ac:dyDescent="0.25">
      <c r="L68" s="18"/>
      <c r="M68" s="50"/>
      <c r="N68" s="8"/>
    </row>
    <row r="69" spans="12:14" s="1" customFormat="1" ht="20.100000000000001" customHeight="1" x14ac:dyDescent="0.25">
      <c r="L69" s="283"/>
      <c r="M69" s="284"/>
      <c r="N69" s="282"/>
    </row>
    <row r="70" spans="12:14" s="1" customFormat="1" ht="20.100000000000001" customHeight="1" x14ac:dyDescent="0.25">
      <c r="L70" s="97"/>
      <c r="M70" s="50"/>
    </row>
    <row r="71" spans="12:14" s="1" customFormat="1" ht="20.100000000000001" customHeight="1" x14ac:dyDescent="0.25"/>
    <row r="73" spans="12:14" s="1" customFormat="1" ht="20.100000000000001" customHeight="1" x14ac:dyDescent="0.25">
      <c r="L73" s="285"/>
      <c r="N73" s="279"/>
    </row>
    <row r="74" spans="12:14" s="1" customFormat="1" ht="20.100000000000001" customHeight="1" x14ac:dyDescent="0.25">
      <c r="L74" s="285"/>
      <c r="N74" s="279"/>
    </row>
    <row r="75" spans="12:14" s="1" customFormat="1" ht="20.100000000000001" customHeight="1" x14ac:dyDescent="0.25">
      <c r="L75" s="285"/>
      <c r="N75" s="279"/>
    </row>
    <row r="76" spans="12:14" s="1" customFormat="1" ht="20.100000000000001" customHeight="1" x14ac:dyDescent="0.25">
      <c r="L76" s="285"/>
      <c r="N76" s="279"/>
    </row>
    <row r="77" spans="12:14" s="1" customFormat="1" ht="20.100000000000001" customHeight="1" x14ac:dyDescent="0.25">
      <c r="L77" s="286"/>
      <c r="N77" s="287"/>
    </row>
  </sheetData>
  <mergeCells count="18">
    <mergeCell ref="A12:B12"/>
    <mergeCell ref="A49:B49"/>
    <mergeCell ref="A50:B50"/>
    <mergeCell ref="A51:B51"/>
    <mergeCell ref="A55:C55"/>
    <mergeCell ref="A15:B15"/>
    <mergeCell ref="A29:B29"/>
    <mergeCell ref="A32:B32"/>
    <mergeCell ref="A44:B44"/>
    <mergeCell ref="A45:B45"/>
    <mergeCell ref="A46:B46"/>
    <mergeCell ref="A33:B33"/>
    <mergeCell ref="A8:B8"/>
    <mergeCell ref="A1:L1"/>
    <mergeCell ref="A2:L2"/>
    <mergeCell ref="A3:L3"/>
    <mergeCell ref="B4:L4"/>
    <mergeCell ref="A5:L5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J44"/>
  <sheetViews>
    <sheetView view="pageBreakPreview" zoomScaleNormal="115" zoomScaleSheetLayoutView="100" workbookViewId="0">
      <selection activeCell="J12" sqref="J12"/>
    </sheetView>
  </sheetViews>
  <sheetFormatPr defaultColWidth="11.42578125" defaultRowHeight="0" customHeight="1" zeroHeight="1" x14ac:dyDescent="0.2"/>
  <cols>
    <col min="1" max="1" width="5.7109375" style="135" customWidth="1"/>
    <col min="2" max="2" width="37.140625" style="135" customWidth="1"/>
    <col min="3" max="3" width="13" style="135" customWidth="1"/>
    <col min="4" max="4" width="16.7109375" style="135" customWidth="1"/>
    <col min="5" max="5" width="20.140625" style="135" customWidth="1"/>
    <col min="6" max="6" width="14.5703125" style="135" customWidth="1"/>
    <col min="7" max="16384" width="11.42578125" style="135"/>
  </cols>
  <sheetData>
    <row r="1" spans="1:10" ht="56.25" customHeight="1" x14ac:dyDescent="0.2">
      <c r="A1" s="498"/>
      <c r="B1" s="499"/>
      <c r="C1" s="499"/>
      <c r="D1" s="499"/>
      <c r="E1" s="500"/>
    </row>
    <row r="2" spans="1:10" ht="15" customHeight="1" thickBot="1" x14ac:dyDescent="0.25">
      <c r="A2" s="527" t="s">
        <v>111</v>
      </c>
      <c r="B2" s="528"/>
      <c r="C2" s="528"/>
      <c r="D2" s="528"/>
      <c r="E2" s="529"/>
    </row>
    <row r="3" spans="1:10" ht="15" customHeight="1" thickTop="1" x14ac:dyDescent="0.2">
      <c r="A3" s="530"/>
      <c r="B3" s="531"/>
      <c r="C3" s="531"/>
      <c r="D3" s="531"/>
      <c r="E3" s="532"/>
    </row>
    <row r="4" spans="1:10" ht="15" customHeight="1" x14ac:dyDescent="0.2">
      <c r="A4" s="533" t="s">
        <v>112</v>
      </c>
      <c r="B4" s="534"/>
      <c r="C4" s="534"/>
      <c r="D4" s="534"/>
      <c r="E4" s="535"/>
    </row>
    <row r="5" spans="1:10" ht="15" customHeight="1" x14ac:dyDescent="0.2">
      <c r="A5" s="536"/>
      <c r="B5" s="537"/>
      <c r="C5" s="496"/>
      <c r="D5" s="496"/>
      <c r="E5" s="538"/>
    </row>
    <row r="6" spans="1:10" ht="15" customHeight="1" x14ac:dyDescent="0.2">
      <c r="A6" s="312" t="s">
        <v>113</v>
      </c>
      <c r="B6" s="424"/>
      <c r="C6" s="426" t="s">
        <v>114</v>
      </c>
      <c r="D6" s="427"/>
      <c r="E6" s="314" t="s">
        <v>222</v>
      </c>
    </row>
    <row r="7" spans="1:10" ht="57" customHeight="1" x14ac:dyDescent="0.2">
      <c r="A7" s="539" t="str">
        <f>RESUMO!A4</f>
        <v>SERVIÇOS DE APOIO TÉCNICO-ADMINISTRATIVO CONTINUADO PARA AS AÇÕES DE DESENVOLVIMENTO REGIONAL DA 5ª GERÊNCIA REGIONAL DE REVITALIZAÇÃO E DESENVOLVIMENTO TERRITORIAL</v>
      </c>
      <c r="B7" s="540"/>
      <c r="C7" s="504" t="s">
        <v>269</v>
      </c>
      <c r="D7" s="505"/>
      <c r="E7" s="425" t="s">
        <v>339</v>
      </c>
    </row>
    <row r="8" spans="1:10" ht="15" customHeight="1" x14ac:dyDescent="0.2">
      <c r="A8" s="297" t="s">
        <v>115</v>
      </c>
      <c r="B8" s="541" t="s">
        <v>25</v>
      </c>
      <c r="C8" s="542"/>
      <c r="D8" s="543"/>
      <c r="E8" s="299" t="s">
        <v>7</v>
      </c>
      <c r="J8" s="135" t="s">
        <v>342</v>
      </c>
    </row>
    <row r="9" spans="1:10" ht="15" customHeight="1" x14ac:dyDescent="0.2">
      <c r="A9" s="300" t="s">
        <v>45</v>
      </c>
      <c r="B9" s="544" t="s">
        <v>116</v>
      </c>
      <c r="C9" s="544"/>
      <c r="D9" s="544"/>
      <c r="E9" s="301">
        <f>ROUND(SUM(E10:E17),4)</f>
        <v>0.36799999999999999</v>
      </c>
    </row>
    <row r="10" spans="1:10" ht="15" customHeight="1" x14ac:dyDescent="0.2">
      <c r="A10" s="302" t="s">
        <v>47</v>
      </c>
      <c r="B10" s="517" t="s">
        <v>117</v>
      </c>
      <c r="C10" s="518"/>
      <c r="D10" s="519"/>
      <c r="E10" s="417">
        <v>0.2</v>
      </c>
    </row>
    <row r="11" spans="1:10" ht="15" customHeight="1" x14ac:dyDescent="0.2">
      <c r="A11" s="302" t="s">
        <v>49</v>
      </c>
      <c r="B11" s="517" t="s">
        <v>118</v>
      </c>
      <c r="C11" s="518"/>
      <c r="D11" s="519"/>
      <c r="E11" s="417">
        <v>1.4999999999999999E-2</v>
      </c>
    </row>
    <row r="12" spans="1:10" ht="15" customHeight="1" x14ac:dyDescent="0.2">
      <c r="A12" s="302" t="s">
        <v>51</v>
      </c>
      <c r="B12" s="517" t="s">
        <v>119</v>
      </c>
      <c r="C12" s="518"/>
      <c r="D12" s="519"/>
      <c r="E12" s="417">
        <v>0.01</v>
      </c>
      <c r="J12" s="443">
        <f>FatorKa!E36</f>
        <v>2.1922999999999999</v>
      </c>
    </row>
    <row r="13" spans="1:10" ht="15" customHeight="1" x14ac:dyDescent="0.2">
      <c r="A13" s="302" t="s">
        <v>53</v>
      </c>
      <c r="B13" s="517" t="s">
        <v>120</v>
      </c>
      <c r="C13" s="518"/>
      <c r="D13" s="519"/>
      <c r="E13" s="417">
        <v>2E-3</v>
      </c>
    </row>
    <row r="14" spans="1:10" ht="15" customHeight="1" x14ac:dyDescent="0.2">
      <c r="A14" s="302" t="s">
        <v>121</v>
      </c>
      <c r="B14" s="517" t="s">
        <v>122</v>
      </c>
      <c r="C14" s="518"/>
      <c r="D14" s="519"/>
      <c r="E14" s="417">
        <v>6.0000000000000001E-3</v>
      </c>
    </row>
    <row r="15" spans="1:10" ht="15" customHeight="1" x14ac:dyDescent="0.2">
      <c r="A15" s="302" t="s">
        <v>123</v>
      </c>
      <c r="B15" s="517" t="s">
        <v>124</v>
      </c>
      <c r="C15" s="518"/>
      <c r="D15" s="519"/>
      <c r="E15" s="417">
        <v>2.5000000000000001E-2</v>
      </c>
    </row>
    <row r="16" spans="1:10" ht="15" customHeight="1" x14ac:dyDescent="0.2">
      <c r="A16" s="302" t="s">
        <v>125</v>
      </c>
      <c r="B16" s="517" t="s">
        <v>126</v>
      </c>
      <c r="C16" s="518"/>
      <c r="D16" s="519"/>
      <c r="E16" s="417">
        <v>0.03</v>
      </c>
    </row>
    <row r="17" spans="1:5" ht="15" customHeight="1" x14ac:dyDescent="0.2">
      <c r="A17" s="303" t="s">
        <v>127</v>
      </c>
      <c r="B17" s="520" t="s">
        <v>128</v>
      </c>
      <c r="C17" s="521"/>
      <c r="D17" s="522"/>
      <c r="E17" s="417">
        <v>0.08</v>
      </c>
    </row>
    <row r="18" spans="1:5" ht="15" customHeight="1" x14ac:dyDescent="0.2">
      <c r="A18" s="140" t="s">
        <v>55</v>
      </c>
      <c r="B18" s="526" t="s">
        <v>129</v>
      </c>
      <c r="C18" s="526"/>
      <c r="D18" s="526"/>
      <c r="E18" s="179">
        <f>ROUND(SUM(E19:E25),4)</f>
        <v>0.19040000000000001</v>
      </c>
    </row>
    <row r="19" spans="1:5" ht="15" customHeight="1" x14ac:dyDescent="0.2">
      <c r="A19" s="304" t="s">
        <v>130</v>
      </c>
      <c r="B19" s="523" t="s">
        <v>131</v>
      </c>
      <c r="C19" s="524"/>
      <c r="D19" s="525"/>
      <c r="E19" s="418">
        <v>6.4000000000000003E-3</v>
      </c>
    </row>
    <row r="20" spans="1:5" ht="15" customHeight="1" x14ac:dyDescent="0.2">
      <c r="A20" s="304" t="s">
        <v>132</v>
      </c>
      <c r="B20" s="523" t="s">
        <v>133</v>
      </c>
      <c r="C20" s="524"/>
      <c r="D20" s="525"/>
      <c r="E20" s="418">
        <v>8.3299999999999999E-2</v>
      </c>
    </row>
    <row r="21" spans="1:5" ht="15" customHeight="1" x14ac:dyDescent="0.2">
      <c r="A21" s="304" t="s">
        <v>134</v>
      </c>
      <c r="B21" s="523" t="s">
        <v>135</v>
      </c>
      <c r="C21" s="524"/>
      <c r="D21" s="525"/>
      <c r="E21" s="418">
        <v>4.0000000000000002E-4</v>
      </c>
    </row>
    <row r="22" spans="1:5" ht="15" customHeight="1" x14ac:dyDescent="0.2">
      <c r="A22" s="304" t="s">
        <v>136</v>
      </c>
      <c r="B22" s="523" t="s">
        <v>137</v>
      </c>
      <c r="C22" s="524"/>
      <c r="D22" s="525"/>
      <c r="E22" s="418">
        <v>5.5999999999999999E-3</v>
      </c>
    </row>
    <row r="23" spans="1:5" ht="15" customHeight="1" x14ac:dyDescent="0.2">
      <c r="A23" s="304" t="s">
        <v>138</v>
      </c>
      <c r="B23" s="523" t="s">
        <v>139</v>
      </c>
      <c r="C23" s="524"/>
      <c r="D23" s="525"/>
      <c r="E23" s="418">
        <v>8.0000000000000004E-4</v>
      </c>
    </row>
    <row r="24" spans="1:5" ht="15" customHeight="1" x14ac:dyDescent="0.2">
      <c r="A24" s="304" t="s">
        <v>140</v>
      </c>
      <c r="B24" s="523" t="s">
        <v>141</v>
      </c>
      <c r="C24" s="524"/>
      <c r="D24" s="525"/>
      <c r="E24" s="418">
        <v>9.3600000000000003E-2</v>
      </c>
    </row>
    <row r="25" spans="1:5" ht="15" customHeight="1" x14ac:dyDescent="0.2">
      <c r="A25" s="304" t="s">
        <v>142</v>
      </c>
      <c r="B25" s="523" t="s">
        <v>143</v>
      </c>
      <c r="C25" s="524"/>
      <c r="D25" s="525"/>
      <c r="E25" s="418">
        <v>2.9999999999999997E-4</v>
      </c>
    </row>
    <row r="26" spans="1:5" ht="15" customHeight="1" x14ac:dyDescent="0.2">
      <c r="A26" s="305" t="s">
        <v>61</v>
      </c>
      <c r="B26" s="516" t="s">
        <v>144</v>
      </c>
      <c r="C26" s="516"/>
      <c r="D26" s="516"/>
      <c r="E26" s="306">
        <f>ROUND(SUM(E27:E31),4)</f>
        <v>7.1400000000000005E-2</v>
      </c>
    </row>
    <row r="27" spans="1:5" ht="15" customHeight="1" x14ac:dyDescent="0.2">
      <c r="A27" s="302" t="s">
        <v>62</v>
      </c>
      <c r="B27" s="513" t="s">
        <v>145</v>
      </c>
      <c r="C27" s="513"/>
      <c r="D27" s="513"/>
      <c r="E27" s="419">
        <v>3.6200000000000003E-2</v>
      </c>
    </row>
    <row r="28" spans="1:5" ht="15" customHeight="1" x14ac:dyDescent="0.2">
      <c r="A28" s="307" t="s">
        <v>63</v>
      </c>
      <c r="B28" s="514" t="s">
        <v>146</v>
      </c>
      <c r="C28" s="514"/>
      <c r="D28" s="514"/>
      <c r="E28" s="419">
        <v>8.9999999999999998E-4</v>
      </c>
    </row>
    <row r="29" spans="1:5" ht="15" customHeight="1" x14ac:dyDescent="0.2">
      <c r="A29" s="304" t="s">
        <v>147</v>
      </c>
      <c r="B29" s="514" t="s">
        <v>148</v>
      </c>
      <c r="C29" s="514"/>
      <c r="D29" s="514"/>
      <c r="E29" s="419">
        <v>1.2500000000000001E-2</v>
      </c>
    </row>
    <row r="30" spans="1:5" ht="15" customHeight="1" x14ac:dyDescent="0.2">
      <c r="A30" s="304" t="s">
        <v>149</v>
      </c>
      <c r="B30" s="514" t="s">
        <v>150</v>
      </c>
      <c r="C30" s="514"/>
      <c r="D30" s="514"/>
      <c r="E30" s="419">
        <v>1.8800000000000001E-2</v>
      </c>
    </row>
    <row r="31" spans="1:5" ht="15" customHeight="1" x14ac:dyDescent="0.2">
      <c r="A31" s="304" t="s">
        <v>151</v>
      </c>
      <c r="B31" s="514" t="s">
        <v>152</v>
      </c>
      <c r="C31" s="514"/>
      <c r="D31" s="514"/>
      <c r="E31" s="419">
        <v>3.0000000000000001E-3</v>
      </c>
    </row>
    <row r="32" spans="1:5" ht="15" customHeight="1" x14ac:dyDescent="0.2">
      <c r="A32" s="308" t="s">
        <v>65</v>
      </c>
      <c r="B32" s="515" t="s">
        <v>153</v>
      </c>
      <c r="C32" s="515"/>
      <c r="D32" s="515"/>
      <c r="E32" s="309">
        <f>ROUND(SUM(E33:E34),4)</f>
        <v>7.3300000000000004E-2</v>
      </c>
    </row>
    <row r="33" spans="1:5" ht="15" customHeight="1" x14ac:dyDescent="0.2">
      <c r="A33" s="307" t="s">
        <v>66</v>
      </c>
      <c r="B33" s="506" t="s">
        <v>154</v>
      </c>
      <c r="C33" s="506"/>
      <c r="D33" s="506"/>
      <c r="E33" s="419">
        <f>ROUND(E9*E18,4)</f>
        <v>7.0099999999999996E-2</v>
      </c>
    </row>
    <row r="34" spans="1:5" ht="30" customHeight="1" x14ac:dyDescent="0.2">
      <c r="A34" s="304" t="s">
        <v>67</v>
      </c>
      <c r="B34" s="507" t="s">
        <v>155</v>
      </c>
      <c r="C34" s="507"/>
      <c r="D34" s="508"/>
      <c r="E34" s="420">
        <f>ROUND((E28*E9)+(E27*E17),4)</f>
        <v>3.2000000000000002E-3</v>
      </c>
    </row>
    <row r="35" spans="1:5" ht="15" customHeight="1" x14ac:dyDescent="0.2">
      <c r="A35" s="145" t="s">
        <v>156</v>
      </c>
      <c r="B35" s="509" t="s">
        <v>157</v>
      </c>
      <c r="C35" s="510"/>
      <c r="D35" s="510"/>
      <c r="E35" s="310">
        <f>ROUND(E9+E18+E26+E32,4)</f>
        <v>0.70309999999999995</v>
      </c>
    </row>
    <row r="36" spans="1:5" ht="15" customHeight="1" x14ac:dyDescent="0.2">
      <c r="A36" s="298" t="s">
        <v>158</v>
      </c>
      <c r="B36" s="511" t="s">
        <v>159</v>
      </c>
      <c r="C36" s="512"/>
      <c r="D36" s="512"/>
      <c r="E36" s="311">
        <f>ROUND((1+E35+PFP3_FatorKd!E14)*(1+PFP3_FatorKd!E13)*(1+PFP3_FatorKd!E9),4)</f>
        <v>2.1922999999999999</v>
      </c>
    </row>
    <row r="37" spans="1:5" ht="15" customHeight="1" x14ac:dyDescent="0.2">
      <c r="A37" s="146" t="s">
        <v>160</v>
      </c>
      <c r="E37" s="147"/>
    </row>
    <row r="38" spans="1:5" ht="15" customHeight="1" x14ac:dyDescent="0.2">
      <c r="A38" s="495" t="s">
        <v>161</v>
      </c>
      <c r="B38" s="496"/>
      <c r="C38" s="496"/>
      <c r="D38" s="496"/>
      <c r="E38" s="497"/>
    </row>
    <row r="39" spans="1:5" ht="15" customHeight="1" x14ac:dyDescent="0.2">
      <c r="A39" s="495" t="s">
        <v>162</v>
      </c>
      <c r="B39" s="496"/>
      <c r="C39" s="496"/>
      <c r="D39" s="496"/>
      <c r="E39" s="497"/>
    </row>
    <row r="40" spans="1:5" ht="15" customHeight="1" x14ac:dyDescent="0.2">
      <c r="A40" s="495" t="s">
        <v>163</v>
      </c>
      <c r="B40" s="496"/>
      <c r="C40" s="496"/>
      <c r="D40" s="496"/>
      <c r="E40" s="497"/>
    </row>
    <row r="41" spans="1:5" ht="15" customHeight="1" x14ac:dyDescent="0.2">
      <c r="A41" s="501" t="s">
        <v>164</v>
      </c>
      <c r="B41" s="502"/>
      <c r="C41" s="502"/>
      <c r="D41" s="502"/>
      <c r="E41" s="503"/>
    </row>
    <row r="42" spans="1:5" ht="15" customHeight="1" x14ac:dyDescent="0.2">
      <c r="A42" s="148"/>
      <c r="B42" s="148"/>
      <c r="C42" s="148"/>
      <c r="D42" s="148"/>
      <c r="E42" s="148"/>
    </row>
    <row r="43" spans="1:5" ht="15" customHeight="1" x14ac:dyDescent="0.2">
      <c r="A43" s="148"/>
      <c r="B43" s="148"/>
      <c r="C43" s="148"/>
      <c r="D43" s="148"/>
      <c r="E43" s="148"/>
    </row>
    <row r="44" spans="1:5" ht="15" customHeight="1" x14ac:dyDescent="0.2"/>
  </sheetData>
  <mergeCells count="39">
    <mergeCell ref="B13:D13"/>
    <mergeCell ref="A2:E3"/>
    <mergeCell ref="A4:E4"/>
    <mergeCell ref="A5:E5"/>
    <mergeCell ref="A7:B7"/>
    <mergeCell ref="B8:D8"/>
    <mergeCell ref="B9:D9"/>
    <mergeCell ref="B10:D10"/>
    <mergeCell ref="B11:D11"/>
    <mergeCell ref="B12:D12"/>
    <mergeCell ref="B26:D26"/>
    <mergeCell ref="B14:D14"/>
    <mergeCell ref="B15:D15"/>
    <mergeCell ref="B16:D16"/>
    <mergeCell ref="B17:D17"/>
    <mergeCell ref="B19:D19"/>
    <mergeCell ref="B20:D20"/>
    <mergeCell ref="B21:D21"/>
    <mergeCell ref="B22:D22"/>
    <mergeCell ref="B23:D23"/>
    <mergeCell ref="B24:D24"/>
    <mergeCell ref="B25:D25"/>
    <mergeCell ref="B18:D18"/>
    <mergeCell ref="A38:E38"/>
    <mergeCell ref="A1:E1"/>
    <mergeCell ref="A40:E40"/>
    <mergeCell ref="A41:E41"/>
    <mergeCell ref="C7:D7"/>
    <mergeCell ref="B33:D33"/>
    <mergeCell ref="B34:D34"/>
    <mergeCell ref="B35:D35"/>
    <mergeCell ref="B36:D36"/>
    <mergeCell ref="A39:E39"/>
    <mergeCell ref="B27:D27"/>
    <mergeCell ref="B28:D28"/>
    <mergeCell ref="B29:D29"/>
    <mergeCell ref="B30:D30"/>
    <mergeCell ref="B31:D31"/>
    <mergeCell ref="B32:D32"/>
  </mergeCells>
  <phoneticPr fontId="4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9" firstPageNumber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A1:E44"/>
  <sheetViews>
    <sheetView view="pageBreakPreview" zoomScaleNormal="100" zoomScaleSheetLayoutView="100" workbookViewId="0">
      <selection activeCell="J12" sqref="J12"/>
    </sheetView>
  </sheetViews>
  <sheetFormatPr defaultColWidth="11.42578125" defaultRowHeight="0" customHeight="1" zeroHeight="1" x14ac:dyDescent="0.2"/>
  <cols>
    <col min="1" max="1" width="5.7109375" style="135" customWidth="1"/>
    <col min="2" max="2" width="38.7109375" style="135" customWidth="1"/>
    <col min="3" max="3" width="13.5703125" style="135" customWidth="1"/>
    <col min="4" max="4" width="13.85546875" style="135" customWidth="1"/>
    <col min="5" max="5" width="18.85546875" style="135" customWidth="1"/>
    <col min="6" max="16384" width="11.42578125" style="135"/>
  </cols>
  <sheetData>
    <row r="1" spans="1:5" ht="56.25" customHeight="1" x14ac:dyDescent="0.2">
      <c r="A1" s="557"/>
      <c r="B1" s="558"/>
      <c r="C1" s="558"/>
      <c r="D1" s="558"/>
      <c r="E1" s="559"/>
    </row>
    <row r="2" spans="1:5" ht="15" customHeight="1" thickBot="1" x14ac:dyDescent="0.25">
      <c r="A2" s="527" t="s">
        <v>165</v>
      </c>
      <c r="B2" s="528"/>
      <c r="C2" s="528"/>
      <c r="D2" s="528"/>
      <c r="E2" s="529"/>
    </row>
    <row r="3" spans="1:5" ht="15" customHeight="1" thickTop="1" x14ac:dyDescent="0.2">
      <c r="A3" s="565"/>
      <c r="B3" s="566"/>
      <c r="C3" s="566"/>
      <c r="D3" s="566"/>
      <c r="E3" s="567"/>
    </row>
    <row r="4" spans="1:5" ht="15" customHeight="1" x14ac:dyDescent="0.2">
      <c r="A4" s="533" t="s">
        <v>112</v>
      </c>
      <c r="B4" s="534"/>
      <c r="C4" s="534"/>
      <c r="D4" s="534"/>
      <c r="E4" s="535"/>
    </row>
    <row r="5" spans="1:5" ht="15" customHeight="1" x14ac:dyDescent="0.2">
      <c r="A5" s="568"/>
      <c r="B5" s="569"/>
      <c r="C5" s="496"/>
      <c r="D5" s="496"/>
      <c r="E5" s="570"/>
    </row>
    <row r="6" spans="1:5" ht="15" customHeight="1" x14ac:dyDescent="0.2">
      <c r="A6" s="136" t="s">
        <v>113</v>
      </c>
      <c r="B6" s="424"/>
      <c r="C6" s="426" t="s">
        <v>114</v>
      </c>
      <c r="D6" s="427"/>
      <c r="E6" s="314" t="str">
        <f>FatorKa!E6</f>
        <v>BASE:</v>
      </c>
    </row>
    <row r="7" spans="1:5" ht="50.25" customHeight="1" x14ac:dyDescent="0.2">
      <c r="A7" s="571" t="str">
        <f>RESUMO!A4</f>
        <v>SERVIÇOS DE APOIO TÉCNICO-ADMINISTRATIVO CONTINUADO PARA AS AÇÕES DE DESENVOLVIMENTO REGIONAL DA 5ª GERÊNCIA REGIONAL DE REVITALIZAÇÃO E DESENVOLVIMENTO TERRITORIAL</v>
      </c>
      <c r="B7" s="572"/>
      <c r="C7" s="504" t="str">
        <f>FatorKa!C7</f>
        <v>5ª SUPERINTENDÊNCIA REGIONAL DA CODEVASF</v>
      </c>
      <c r="D7" s="505"/>
      <c r="E7" s="425" t="str">
        <f>FatorKa!E7</f>
        <v>SICRO/DNIT: JULHO/2024</v>
      </c>
    </row>
    <row r="8" spans="1:5" ht="15" customHeight="1" x14ac:dyDescent="0.2">
      <c r="A8" s="149" t="s">
        <v>115</v>
      </c>
      <c r="B8" s="573" t="s">
        <v>25</v>
      </c>
      <c r="C8" s="574"/>
      <c r="D8" s="575"/>
      <c r="E8" s="177" t="s">
        <v>7</v>
      </c>
    </row>
    <row r="9" spans="1:5" ht="15" customHeight="1" x14ac:dyDescent="0.2">
      <c r="A9" s="137" t="s">
        <v>45</v>
      </c>
      <c r="B9" s="576" t="s">
        <v>116</v>
      </c>
      <c r="C9" s="576"/>
      <c r="D9" s="576"/>
      <c r="E9" s="178">
        <f>ROUND(SUM(E10:E17),4)</f>
        <v>0.2</v>
      </c>
    </row>
    <row r="10" spans="1:5" ht="15" customHeight="1" x14ac:dyDescent="0.2">
      <c r="A10" s="138" t="s">
        <v>47</v>
      </c>
      <c r="B10" s="577" t="s">
        <v>117</v>
      </c>
      <c r="C10" s="578"/>
      <c r="D10" s="579"/>
      <c r="E10" s="206">
        <v>0.2</v>
      </c>
    </row>
    <row r="11" spans="1:5" ht="15" customHeight="1" x14ac:dyDescent="0.2">
      <c r="A11" s="138" t="s">
        <v>49</v>
      </c>
      <c r="B11" s="577" t="s">
        <v>118</v>
      </c>
      <c r="C11" s="578"/>
      <c r="D11" s="579"/>
      <c r="E11" s="206">
        <v>0</v>
      </c>
    </row>
    <row r="12" spans="1:5" ht="15" customHeight="1" x14ac:dyDescent="0.2">
      <c r="A12" s="138" t="s">
        <v>51</v>
      </c>
      <c r="B12" s="577" t="s">
        <v>119</v>
      </c>
      <c r="C12" s="578"/>
      <c r="D12" s="579"/>
      <c r="E12" s="206">
        <v>0</v>
      </c>
    </row>
    <row r="13" spans="1:5" ht="15" customHeight="1" x14ac:dyDescent="0.2">
      <c r="A13" s="138" t="s">
        <v>53</v>
      </c>
      <c r="B13" s="577" t="s">
        <v>120</v>
      </c>
      <c r="C13" s="578"/>
      <c r="D13" s="579"/>
      <c r="E13" s="206">
        <v>0</v>
      </c>
    </row>
    <row r="14" spans="1:5" ht="15" customHeight="1" x14ac:dyDescent="0.2">
      <c r="A14" s="138" t="s">
        <v>121</v>
      </c>
      <c r="B14" s="577" t="s">
        <v>122</v>
      </c>
      <c r="C14" s="578"/>
      <c r="D14" s="579"/>
      <c r="E14" s="206">
        <v>0</v>
      </c>
    </row>
    <row r="15" spans="1:5" ht="15" customHeight="1" x14ac:dyDescent="0.2">
      <c r="A15" s="138" t="s">
        <v>123</v>
      </c>
      <c r="B15" s="577" t="s">
        <v>124</v>
      </c>
      <c r="C15" s="578"/>
      <c r="D15" s="579"/>
      <c r="E15" s="206">
        <v>0</v>
      </c>
    </row>
    <row r="16" spans="1:5" ht="15" customHeight="1" x14ac:dyDescent="0.2">
      <c r="A16" s="138" t="s">
        <v>125</v>
      </c>
      <c r="B16" s="577" t="s">
        <v>126</v>
      </c>
      <c r="C16" s="578"/>
      <c r="D16" s="579"/>
      <c r="E16" s="206">
        <v>0</v>
      </c>
    </row>
    <row r="17" spans="1:5" ht="15" customHeight="1" x14ac:dyDescent="0.2">
      <c r="A17" s="139" t="s">
        <v>127</v>
      </c>
      <c r="B17" s="580" t="s">
        <v>128</v>
      </c>
      <c r="C17" s="581"/>
      <c r="D17" s="582"/>
      <c r="E17" s="206">
        <v>0</v>
      </c>
    </row>
    <row r="18" spans="1:5" ht="15" customHeight="1" x14ac:dyDescent="0.2">
      <c r="A18" s="140" t="s">
        <v>55</v>
      </c>
      <c r="B18" s="526" t="s">
        <v>129</v>
      </c>
      <c r="C18" s="526"/>
      <c r="D18" s="526"/>
      <c r="E18" s="179">
        <f>ROUND(SUM(E19:E25),4)</f>
        <v>0</v>
      </c>
    </row>
    <row r="19" spans="1:5" ht="15" customHeight="1" x14ac:dyDescent="0.2">
      <c r="A19" s="141" t="s">
        <v>130</v>
      </c>
      <c r="B19" s="560" t="s">
        <v>131</v>
      </c>
      <c r="C19" s="561"/>
      <c r="D19" s="562"/>
      <c r="E19" s="206">
        <v>0</v>
      </c>
    </row>
    <row r="20" spans="1:5" ht="15" customHeight="1" x14ac:dyDescent="0.2">
      <c r="A20" s="141" t="s">
        <v>132</v>
      </c>
      <c r="B20" s="560" t="s">
        <v>133</v>
      </c>
      <c r="C20" s="561"/>
      <c r="D20" s="562"/>
      <c r="E20" s="206">
        <v>0</v>
      </c>
    </row>
    <row r="21" spans="1:5" ht="15" customHeight="1" x14ac:dyDescent="0.2">
      <c r="A21" s="141" t="s">
        <v>134</v>
      </c>
      <c r="B21" s="560" t="s">
        <v>135</v>
      </c>
      <c r="C21" s="561"/>
      <c r="D21" s="562"/>
      <c r="E21" s="206">
        <v>0</v>
      </c>
    </row>
    <row r="22" spans="1:5" ht="15" customHeight="1" x14ac:dyDescent="0.2">
      <c r="A22" s="141" t="s">
        <v>136</v>
      </c>
      <c r="B22" s="560" t="s">
        <v>137</v>
      </c>
      <c r="C22" s="561"/>
      <c r="D22" s="562"/>
      <c r="E22" s="206">
        <v>0</v>
      </c>
    </row>
    <row r="23" spans="1:5" ht="15" customHeight="1" x14ac:dyDescent="0.2">
      <c r="A23" s="141" t="s">
        <v>138</v>
      </c>
      <c r="B23" s="560" t="s">
        <v>139</v>
      </c>
      <c r="C23" s="561"/>
      <c r="D23" s="562"/>
      <c r="E23" s="206">
        <v>0</v>
      </c>
    </row>
    <row r="24" spans="1:5" ht="15" customHeight="1" x14ac:dyDescent="0.2">
      <c r="A24" s="141" t="s">
        <v>140</v>
      </c>
      <c r="B24" s="560" t="s">
        <v>141</v>
      </c>
      <c r="C24" s="561"/>
      <c r="D24" s="562"/>
      <c r="E24" s="206">
        <v>0</v>
      </c>
    </row>
    <row r="25" spans="1:5" ht="15" customHeight="1" x14ac:dyDescent="0.2">
      <c r="A25" s="141" t="s">
        <v>142</v>
      </c>
      <c r="B25" s="560" t="s">
        <v>143</v>
      </c>
      <c r="C25" s="561"/>
      <c r="D25" s="562"/>
      <c r="E25" s="206">
        <v>0</v>
      </c>
    </row>
    <row r="26" spans="1:5" ht="15" customHeight="1" x14ac:dyDescent="0.2">
      <c r="A26" s="142" t="s">
        <v>61</v>
      </c>
      <c r="B26" s="563" t="s">
        <v>144</v>
      </c>
      <c r="C26" s="563"/>
      <c r="D26" s="563"/>
      <c r="E26" s="180">
        <f>ROUND(SUM(E27:E31),4)</f>
        <v>0</v>
      </c>
    </row>
    <row r="27" spans="1:5" ht="15" customHeight="1" x14ac:dyDescent="0.2">
      <c r="A27" s="138" t="s">
        <v>62</v>
      </c>
      <c r="B27" s="564" t="s">
        <v>145</v>
      </c>
      <c r="C27" s="564"/>
      <c r="D27" s="564"/>
      <c r="E27" s="206">
        <v>0</v>
      </c>
    </row>
    <row r="28" spans="1:5" ht="15" customHeight="1" x14ac:dyDescent="0.2">
      <c r="A28" s="143" t="s">
        <v>63</v>
      </c>
      <c r="B28" s="556" t="s">
        <v>146</v>
      </c>
      <c r="C28" s="556"/>
      <c r="D28" s="556"/>
      <c r="E28" s="206">
        <v>0</v>
      </c>
    </row>
    <row r="29" spans="1:5" ht="15" customHeight="1" x14ac:dyDescent="0.2">
      <c r="A29" s="141" t="s">
        <v>147</v>
      </c>
      <c r="B29" s="556" t="s">
        <v>148</v>
      </c>
      <c r="C29" s="556"/>
      <c r="D29" s="556"/>
      <c r="E29" s="206">
        <v>0</v>
      </c>
    </row>
    <row r="30" spans="1:5" ht="15" customHeight="1" x14ac:dyDescent="0.2">
      <c r="A30" s="141" t="s">
        <v>149</v>
      </c>
      <c r="B30" s="556" t="s">
        <v>150</v>
      </c>
      <c r="C30" s="556"/>
      <c r="D30" s="556"/>
      <c r="E30" s="206">
        <v>0</v>
      </c>
    </row>
    <row r="31" spans="1:5" ht="15" customHeight="1" x14ac:dyDescent="0.2">
      <c r="A31" s="141" t="s">
        <v>151</v>
      </c>
      <c r="B31" s="556" t="s">
        <v>152</v>
      </c>
      <c r="C31" s="556"/>
      <c r="D31" s="556"/>
      <c r="E31" s="206">
        <v>0</v>
      </c>
    </row>
    <row r="32" spans="1:5" ht="15" customHeight="1" x14ac:dyDescent="0.2">
      <c r="A32" s="144" t="s">
        <v>65</v>
      </c>
      <c r="B32" s="548" t="s">
        <v>153</v>
      </c>
      <c r="C32" s="548"/>
      <c r="D32" s="548"/>
      <c r="E32" s="181">
        <f>ROUND(SUM(E33:E34),4)</f>
        <v>0</v>
      </c>
    </row>
    <row r="33" spans="1:5" ht="15" customHeight="1" x14ac:dyDescent="0.2">
      <c r="A33" s="143" t="s">
        <v>66</v>
      </c>
      <c r="B33" s="549" t="s">
        <v>154</v>
      </c>
      <c r="C33" s="549"/>
      <c r="D33" s="549"/>
      <c r="E33" s="421">
        <f>ROUND(E9*E18,4)</f>
        <v>0</v>
      </c>
    </row>
    <row r="34" spans="1:5" ht="30" customHeight="1" x14ac:dyDescent="0.2">
      <c r="A34" s="141" t="s">
        <v>67</v>
      </c>
      <c r="B34" s="550" t="s">
        <v>155</v>
      </c>
      <c r="C34" s="550"/>
      <c r="D34" s="551"/>
      <c r="E34" s="422">
        <f>ROUND((E28*E9)+(E27*E17),4)</f>
        <v>0</v>
      </c>
    </row>
    <row r="35" spans="1:5" ht="15" customHeight="1" x14ac:dyDescent="0.2">
      <c r="A35" s="150" t="s">
        <v>166</v>
      </c>
      <c r="B35" s="552" t="s">
        <v>157</v>
      </c>
      <c r="C35" s="553"/>
      <c r="D35" s="553"/>
      <c r="E35" s="151">
        <f>ROUND(E9+E18+E26+E32,4)</f>
        <v>0.2</v>
      </c>
    </row>
    <row r="36" spans="1:5" ht="15" customHeight="1" x14ac:dyDescent="0.2">
      <c r="A36" s="190" t="s">
        <v>167</v>
      </c>
      <c r="B36" s="554" t="s">
        <v>168</v>
      </c>
      <c r="C36" s="555"/>
      <c r="D36" s="555"/>
      <c r="E36" s="152">
        <f>ROUND((1+E35+PFP3_FatorKd!E14)*(1+PFP3_FatorKd!E13)*(1+PFP3_FatorKd!E9),4)</f>
        <v>1.5720000000000001</v>
      </c>
    </row>
    <row r="37" spans="1:5" ht="15" customHeight="1" x14ac:dyDescent="0.2">
      <c r="A37" s="146" t="s">
        <v>169</v>
      </c>
      <c r="E37" s="147"/>
    </row>
    <row r="38" spans="1:5" ht="15" customHeight="1" x14ac:dyDescent="0.2">
      <c r="A38" s="495" t="s">
        <v>161</v>
      </c>
      <c r="B38" s="496"/>
      <c r="C38" s="496"/>
      <c r="D38" s="496"/>
      <c r="E38" s="497"/>
    </row>
    <row r="39" spans="1:5" ht="15" customHeight="1" x14ac:dyDescent="0.2">
      <c r="A39" s="495" t="s">
        <v>170</v>
      </c>
      <c r="B39" s="496"/>
      <c r="C39" s="496"/>
      <c r="D39" s="496"/>
      <c r="E39" s="497"/>
    </row>
    <row r="40" spans="1:5" ht="15" customHeight="1" x14ac:dyDescent="0.2">
      <c r="A40" s="495" t="s">
        <v>171</v>
      </c>
      <c r="B40" s="496"/>
      <c r="C40" s="496"/>
      <c r="D40" s="496"/>
      <c r="E40" s="497"/>
    </row>
    <row r="41" spans="1:5" ht="15" customHeight="1" x14ac:dyDescent="0.2">
      <c r="A41" s="545" t="s">
        <v>172</v>
      </c>
      <c r="B41" s="546"/>
      <c r="C41" s="546"/>
      <c r="D41" s="546"/>
      <c r="E41" s="547"/>
    </row>
    <row r="42" spans="1:5" ht="15" customHeight="1" x14ac:dyDescent="0.2">
      <c r="A42" s="148"/>
      <c r="B42" s="148"/>
      <c r="C42" s="148"/>
      <c r="D42" s="148"/>
      <c r="E42" s="148"/>
    </row>
    <row r="43" spans="1:5" ht="15" customHeight="1" x14ac:dyDescent="0.2">
      <c r="A43" s="148"/>
      <c r="B43" s="148"/>
      <c r="C43" s="148"/>
      <c r="D43" s="148"/>
      <c r="E43" s="148"/>
    </row>
    <row r="44" spans="1:5" ht="15" customHeight="1" x14ac:dyDescent="0.2"/>
  </sheetData>
  <mergeCells count="39">
    <mergeCell ref="A4:E4"/>
    <mergeCell ref="A5:E5"/>
    <mergeCell ref="A7:B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C7:D7"/>
    <mergeCell ref="B29:D29"/>
    <mergeCell ref="A1:E1"/>
    <mergeCell ref="A39:E39"/>
    <mergeCell ref="A40:E40"/>
    <mergeCell ref="B31:D31"/>
    <mergeCell ref="B20:D20"/>
    <mergeCell ref="B21:D21"/>
    <mergeCell ref="B22:D22"/>
    <mergeCell ref="B23:D23"/>
    <mergeCell ref="B25:D25"/>
    <mergeCell ref="B26:D26"/>
    <mergeCell ref="B27:D27"/>
    <mergeCell ref="B28:D28"/>
    <mergeCell ref="B24:D24"/>
    <mergeCell ref="B30:D30"/>
    <mergeCell ref="A2:E3"/>
    <mergeCell ref="A41:E41"/>
    <mergeCell ref="B32:D32"/>
    <mergeCell ref="B33:D33"/>
    <mergeCell ref="B34:D34"/>
    <mergeCell ref="B35:D35"/>
    <mergeCell ref="B36:D36"/>
    <mergeCell ref="A38:E38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0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E44"/>
  <sheetViews>
    <sheetView view="pageBreakPreview" zoomScale="115" zoomScaleNormal="100" zoomScaleSheetLayoutView="115" workbookViewId="0">
      <selection activeCell="J12" sqref="J12"/>
    </sheetView>
  </sheetViews>
  <sheetFormatPr defaultColWidth="11.42578125" defaultRowHeight="0" customHeight="1" zeroHeight="1" x14ac:dyDescent="0.2"/>
  <cols>
    <col min="1" max="1" width="5.7109375" style="135" customWidth="1"/>
    <col min="2" max="2" width="35.7109375" style="135" customWidth="1"/>
    <col min="3" max="3" width="13.42578125" style="135" customWidth="1"/>
    <col min="4" max="4" width="14.85546875" style="135" customWidth="1"/>
    <col min="5" max="5" width="19.42578125" style="135" customWidth="1"/>
    <col min="6" max="16384" width="11.42578125" style="135"/>
  </cols>
  <sheetData>
    <row r="1" spans="1:5" ht="56.25" customHeight="1" x14ac:dyDescent="0.2">
      <c r="A1" s="557"/>
      <c r="B1" s="558"/>
      <c r="C1" s="558"/>
      <c r="D1" s="558"/>
      <c r="E1" s="559"/>
    </row>
    <row r="2" spans="1:5" ht="15" customHeight="1" thickBot="1" x14ac:dyDescent="0.25">
      <c r="A2" s="527" t="s">
        <v>173</v>
      </c>
      <c r="B2" s="528"/>
      <c r="C2" s="528"/>
      <c r="D2" s="528"/>
      <c r="E2" s="529"/>
    </row>
    <row r="3" spans="1:5" ht="15" customHeight="1" thickTop="1" x14ac:dyDescent="0.2">
      <c r="A3" s="565"/>
      <c r="B3" s="566"/>
      <c r="C3" s="566"/>
      <c r="D3" s="566"/>
      <c r="E3" s="567"/>
    </row>
    <row r="4" spans="1:5" ht="15" customHeight="1" x14ac:dyDescent="0.2">
      <c r="A4" s="533" t="s">
        <v>112</v>
      </c>
      <c r="B4" s="534"/>
      <c r="C4" s="534"/>
      <c r="D4" s="534"/>
      <c r="E4" s="535"/>
    </row>
    <row r="5" spans="1:5" ht="15" customHeight="1" x14ac:dyDescent="0.2">
      <c r="A5" s="568"/>
      <c r="B5" s="569"/>
      <c r="C5" s="496"/>
      <c r="D5" s="496"/>
      <c r="E5" s="570"/>
    </row>
    <row r="6" spans="1:5" ht="15" customHeight="1" x14ac:dyDescent="0.2">
      <c r="A6" s="136" t="s">
        <v>113</v>
      </c>
      <c r="B6" s="424"/>
      <c r="C6" s="585" t="s">
        <v>114</v>
      </c>
      <c r="D6" s="586"/>
      <c r="E6" s="314" t="str">
        <f>FatorKa!E6</f>
        <v>BASE:</v>
      </c>
    </row>
    <row r="7" spans="1:5" ht="52.5" customHeight="1" x14ac:dyDescent="0.2">
      <c r="A7" s="571" t="str">
        <f>RESUMO!A4</f>
        <v>SERVIÇOS DE APOIO TÉCNICO-ADMINISTRATIVO CONTINUADO PARA AS AÇÕES DE DESENVOLVIMENTO REGIONAL DA 5ª GERÊNCIA REGIONAL DE REVITALIZAÇÃO E DESENVOLVIMENTO TERRITORIAL</v>
      </c>
      <c r="B7" s="572"/>
      <c r="C7" s="583" t="str">
        <f>FatorKb!C7</f>
        <v>5ª SUPERINTENDÊNCIA REGIONAL DA CODEVASF</v>
      </c>
      <c r="D7" s="584"/>
      <c r="E7" s="425" t="str">
        <f>FatorKa!E7</f>
        <v>SICRO/DNIT: JULHO/2024</v>
      </c>
    </row>
    <row r="8" spans="1:5" ht="15" customHeight="1" x14ac:dyDescent="0.2">
      <c r="A8" s="149" t="s">
        <v>115</v>
      </c>
      <c r="B8" s="573" t="s">
        <v>25</v>
      </c>
      <c r="C8" s="574"/>
      <c r="D8" s="575"/>
      <c r="E8" s="177" t="s">
        <v>7</v>
      </c>
    </row>
    <row r="9" spans="1:5" ht="15" customHeight="1" x14ac:dyDescent="0.2">
      <c r="A9" s="137" t="s">
        <v>45</v>
      </c>
      <c r="B9" s="576" t="s">
        <v>116</v>
      </c>
      <c r="C9" s="576"/>
      <c r="D9" s="576"/>
      <c r="E9" s="178">
        <f>SUM(E10:E17)</f>
        <v>0</v>
      </c>
    </row>
    <row r="10" spans="1:5" ht="15" customHeight="1" x14ac:dyDescent="0.2">
      <c r="A10" s="138" t="s">
        <v>47</v>
      </c>
      <c r="B10" s="577" t="s">
        <v>117</v>
      </c>
      <c r="C10" s="578"/>
      <c r="D10" s="579"/>
      <c r="E10" s="206">
        <v>0</v>
      </c>
    </row>
    <row r="11" spans="1:5" ht="15" customHeight="1" x14ac:dyDescent="0.2">
      <c r="A11" s="138" t="s">
        <v>49</v>
      </c>
      <c r="B11" s="577" t="s">
        <v>118</v>
      </c>
      <c r="C11" s="578"/>
      <c r="D11" s="579"/>
      <c r="E11" s="206">
        <v>0</v>
      </c>
    </row>
    <row r="12" spans="1:5" ht="15" customHeight="1" x14ac:dyDescent="0.2">
      <c r="A12" s="138" t="s">
        <v>51</v>
      </c>
      <c r="B12" s="577" t="s">
        <v>119</v>
      </c>
      <c r="C12" s="578"/>
      <c r="D12" s="579"/>
      <c r="E12" s="206">
        <v>0</v>
      </c>
    </row>
    <row r="13" spans="1:5" ht="15" customHeight="1" x14ac:dyDescent="0.2">
      <c r="A13" s="138" t="s">
        <v>53</v>
      </c>
      <c r="B13" s="577" t="s">
        <v>120</v>
      </c>
      <c r="C13" s="578"/>
      <c r="D13" s="579"/>
      <c r="E13" s="206">
        <v>0</v>
      </c>
    </row>
    <row r="14" spans="1:5" ht="15" customHeight="1" x14ac:dyDescent="0.2">
      <c r="A14" s="138" t="s">
        <v>121</v>
      </c>
      <c r="B14" s="577" t="s">
        <v>122</v>
      </c>
      <c r="C14" s="578"/>
      <c r="D14" s="579"/>
      <c r="E14" s="206">
        <v>0</v>
      </c>
    </row>
    <row r="15" spans="1:5" ht="15" customHeight="1" x14ac:dyDescent="0.2">
      <c r="A15" s="138" t="s">
        <v>123</v>
      </c>
      <c r="B15" s="577" t="s">
        <v>124</v>
      </c>
      <c r="C15" s="578"/>
      <c r="D15" s="579"/>
      <c r="E15" s="206">
        <v>0</v>
      </c>
    </row>
    <row r="16" spans="1:5" ht="15" customHeight="1" x14ac:dyDescent="0.2">
      <c r="A16" s="138" t="s">
        <v>125</v>
      </c>
      <c r="B16" s="577" t="s">
        <v>126</v>
      </c>
      <c r="C16" s="578"/>
      <c r="D16" s="579"/>
      <c r="E16" s="206">
        <v>0</v>
      </c>
    </row>
    <row r="17" spans="1:5" ht="15" customHeight="1" x14ac:dyDescent="0.2">
      <c r="A17" s="139" t="s">
        <v>127</v>
      </c>
      <c r="B17" s="580" t="s">
        <v>128</v>
      </c>
      <c r="C17" s="581"/>
      <c r="D17" s="582"/>
      <c r="E17" s="206">
        <v>0</v>
      </c>
    </row>
    <row r="18" spans="1:5" ht="15" customHeight="1" x14ac:dyDescent="0.2">
      <c r="A18" s="140" t="s">
        <v>55</v>
      </c>
      <c r="B18" s="526" t="s">
        <v>129</v>
      </c>
      <c r="C18" s="526"/>
      <c r="D18" s="526"/>
      <c r="E18" s="179">
        <f>ROUND(SUM(E19:E25),4)</f>
        <v>0</v>
      </c>
    </row>
    <row r="19" spans="1:5" ht="15" customHeight="1" x14ac:dyDescent="0.2">
      <c r="A19" s="141" t="s">
        <v>130</v>
      </c>
      <c r="B19" s="560" t="s">
        <v>131</v>
      </c>
      <c r="C19" s="561"/>
      <c r="D19" s="562"/>
      <c r="E19" s="423">
        <v>0</v>
      </c>
    </row>
    <row r="20" spans="1:5" ht="15" customHeight="1" x14ac:dyDescent="0.2">
      <c r="A20" s="141" t="s">
        <v>132</v>
      </c>
      <c r="B20" s="560" t="s">
        <v>133</v>
      </c>
      <c r="C20" s="561"/>
      <c r="D20" s="562"/>
      <c r="E20" s="423">
        <v>0</v>
      </c>
    </row>
    <row r="21" spans="1:5" ht="15" customHeight="1" x14ac:dyDescent="0.2">
      <c r="A21" s="141" t="s">
        <v>134</v>
      </c>
      <c r="B21" s="560" t="s">
        <v>135</v>
      </c>
      <c r="C21" s="561"/>
      <c r="D21" s="562"/>
      <c r="E21" s="423">
        <v>0</v>
      </c>
    </row>
    <row r="22" spans="1:5" ht="15" customHeight="1" x14ac:dyDescent="0.2">
      <c r="A22" s="141" t="s">
        <v>136</v>
      </c>
      <c r="B22" s="560" t="s">
        <v>137</v>
      </c>
      <c r="C22" s="561"/>
      <c r="D22" s="562"/>
      <c r="E22" s="423">
        <v>0</v>
      </c>
    </row>
    <row r="23" spans="1:5" ht="15" customHeight="1" x14ac:dyDescent="0.2">
      <c r="A23" s="141" t="s">
        <v>138</v>
      </c>
      <c r="B23" s="560" t="s">
        <v>139</v>
      </c>
      <c r="C23" s="561"/>
      <c r="D23" s="562"/>
      <c r="E23" s="423">
        <v>0</v>
      </c>
    </row>
    <row r="24" spans="1:5" ht="15" customHeight="1" x14ac:dyDescent="0.2">
      <c r="A24" s="141" t="s">
        <v>140</v>
      </c>
      <c r="B24" s="560" t="s">
        <v>141</v>
      </c>
      <c r="C24" s="561"/>
      <c r="D24" s="562"/>
      <c r="E24" s="423">
        <v>0</v>
      </c>
    </row>
    <row r="25" spans="1:5" ht="15" customHeight="1" x14ac:dyDescent="0.2">
      <c r="A25" s="141" t="s">
        <v>142</v>
      </c>
      <c r="B25" s="560" t="s">
        <v>143</v>
      </c>
      <c r="C25" s="561"/>
      <c r="D25" s="562"/>
      <c r="E25" s="423">
        <v>0</v>
      </c>
    </row>
    <row r="26" spans="1:5" ht="15" customHeight="1" x14ac:dyDescent="0.2">
      <c r="A26" s="142" t="s">
        <v>61</v>
      </c>
      <c r="B26" s="563" t="s">
        <v>144</v>
      </c>
      <c r="C26" s="563"/>
      <c r="D26" s="563"/>
      <c r="E26" s="180">
        <f>ROUND(SUM(E27:E31),4)</f>
        <v>0</v>
      </c>
    </row>
    <row r="27" spans="1:5" ht="15" customHeight="1" x14ac:dyDescent="0.2">
      <c r="A27" s="138" t="s">
        <v>62</v>
      </c>
      <c r="B27" s="564" t="s">
        <v>145</v>
      </c>
      <c r="C27" s="564"/>
      <c r="D27" s="564"/>
      <c r="E27" s="421">
        <v>0</v>
      </c>
    </row>
    <row r="28" spans="1:5" ht="15" customHeight="1" x14ac:dyDescent="0.2">
      <c r="A28" s="143" t="s">
        <v>63</v>
      </c>
      <c r="B28" s="556" t="s">
        <v>146</v>
      </c>
      <c r="C28" s="556"/>
      <c r="D28" s="556"/>
      <c r="E28" s="421">
        <v>0</v>
      </c>
    </row>
    <row r="29" spans="1:5" ht="15" customHeight="1" x14ac:dyDescent="0.2">
      <c r="A29" s="141" t="s">
        <v>147</v>
      </c>
      <c r="B29" s="556" t="s">
        <v>148</v>
      </c>
      <c r="C29" s="556"/>
      <c r="D29" s="556"/>
      <c r="E29" s="421">
        <v>0</v>
      </c>
    </row>
    <row r="30" spans="1:5" ht="15" customHeight="1" x14ac:dyDescent="0.2">
      <c r="A30" s="141" t="s">
        <v>149</v>
      </c>
      <c r="B30" s="556" t="s">
        <v>150</v>
      </c>
      <c r="C30" s="556"/>
      <c r="D30" s="556"/>
      <c r="E30" s="421">
        <v>0</v>
      </c>
    </row>
    <row r="31" spans="1:5" ht="15" customHeight="1" x14ac:dyDescent="0.2">
      <c r="A31" s="141" t="s">
        <v>151</v>
      </c>
      <c r="B31" s="556" t="s">
        <v>152</v>
      </c>
      <c r="C31" s="556"/>
      <c r="D31" s="556"/>
      <c r="E31" s="421">
        <v>0</v>
      </c>
    </row>
    <row r="32" spans="1:5" ht="15" customHeight="1" x14ac:dyDescent="0.2">
      <c r="A32" s="144" t="s">
        <v>65</v>
      </c>
      <c r="B32" s="548" t="s">
        <v>153</v>
      </c>
      <c r="C32" s="548"/>
      <c r="D32" s="548"/>
      <c r="E32" s="181">
        <f>ROUND(SUM(E33:E34),4)</f>
        <v>0</v>
      </c>
    </row>
    <row r="33" spans="1:5" ht="15" customHeight="1" x14ac:dyDescent="0.2">
      <c r="A33" s="143" t="s">
        <v>66</v>
      </c>
      <c r="B33" s="549" t="s">
        <v>154</v>
      </c>
      <c r="C33" s="549"/>
      <c r="D33" s="549"/>
      <c r="E33" s="421">
        <f>ROUND(E9*E18,4)</f>
        <v>0</v>
      </c>
    </row>
    <row r="34" spans="1:5" ht="30" customHeight="1" x14ac:dyDescent="0.2">
      <c r="A34" s="141" t="s">
        <v>67</v>
      </c>
      <c r="B34" s="550" t="s">
        <v>155</v>
      </c>
      <c r="C34" s="550"/>
      <c r="D34" s="551"/>
      <c r="E34" s="422">
        <f>ROUND(E9*E28,4)+ROUND(E27*E12,4)</f>
        <v>0</v>
      </c>
    </row>
    <row r="35" spans="1:5" ht="15" customHeight="1" x14ac:dyDescent="0.2">
      <c r="A35" s="150" t="s">
        <v>174</v>
      </c>
      <c r="B35" s="552" t="s">
        <v>157</v>
      </c>
      <c r="C35" s="553"/>
      <c r="D35" s="553"/>
      <c r="E35" s="151">
        <f>ROUND(E9+E18+E26+E32,4)</f>
        <v>0</v>
      </c>
    </row>
    <row r="36" spans="1:5" ht="15" customHeight="1" x14ac:dyDescent="0.2">
      <c r="A36" s="190" t="s">
        <v>175</v>
      </c>
      <c r="B36" s="554" t="s">
        <v>176</v>
      </c>
      <c r="C36" s="555"/>
      <c r="D36" s="555"/>
      <c r="E36" s="152">
        <f>ROUND((1+E35+PFP3_FatorKd!E14)*(1+PFP3_FatorKd!E13)*(1+PFP3_FatorKd!E9),4)</f>
        <v>1.3253999999999999</v>
      </c>
    </row>
    <row r="37" spans="1:5" ht="15" customHeight="1" x14ac:dyDescent="0.2">
      <c r="A37" s="146" t="s">
        <v>177</v>
      </c>
      <c r="E37" s="147"/>
    </row>
    <row r="38" spans="1:5" ht="15" customHeight="1" x14ac:dyDescent="0.2">
      <c r="A38" s="495" t="s">
        <v>161</v>
      </c>
      <c r="B38" s="496"/>
      <c r="C38" s="496"/>
      <c r="D38" s="496"/>
      <c r="E38" s="497"/>
    </row>
    <row r="39" spans="1:5" ht="15" customHeight="1" x14ac:dyDescent="0.2">
      <c r="A39" s="495" t="s">
        <v>178</v>
      </c>
      <c r="B39" s="496"/>
      <c r="C39" s="496"/>
      <c r="D39" s="496"/>
      <c r="E39" s="497"/>
    </row>
    <row r="40" spans="1:5" ht="15" customHeight="1" x14ac:dyDescent="0.2">
      <c r="A40" s="495" t="s">
        <v>179</v>
      </c>
      <c r="B40" s="496"/>
      <c r="C40" s="496"/>
      <c r="D40" s="496"/>
      <c r="E40" s="497"/>
    </row>
    <row r="41" spans="1:5" ht="15" customHeight="1" x14ac:dyDescent="0.2">
      <c r="A41" s="545" t="s">
        <v>180</v>
      </c>
      <c r="B41" s="546"/>
      <c r="C41" s="546"/>
      <c r="D41" s="546"/>
      <c r="E41" s="547"/>
    </row>
    <row r="42" spans="1:5" ht="15" customHeight="1" x14ac:dyDescent="0.2">
      <c r="A42" s="148"/>
      <c r="B42" s="148"/>
      <c r="C42" s="148"/>
      <c r="D42" s="148"/>
      <c r="E42" s="148"/>
    </row>
    <row r="43" spans="1:5" ht="15" customHeight="1" x14ac:dyDescent="0.2">
      <c r="A43" s="148"/>
      <c r="B43" s="148"/>
      <c r="C43" s="148"/>
      <c r="D43" s="148"/>
      <c r="E43" s="148"/>
    </row>
    <row r="44" spans="1:5" ht="15" customHeight="1" x14ac:dyDescent="0.2"/>
  </sheetData>
  <mergeCells count="40">
    <mergeCell ref="A2:E3"/>
    <mergeCell ref="A4:E4"/>
    <mergeCell ref="A5:E5"/>
    <mergeCell ref="A7:B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30:D30"/>
    <mergeCell ref="B31:D31"/>
    <mergeCell ref="B20:D20"/>
    <mergeCell ref="B21:D21"/>
    <mergeCell ref="B22:D22"/>
    <mergeCell ref="B23:D23"/>
    <mergeCell ref="B24:D24"/>
    <mergeCell ref="B25:D25"/>
    <mergeCell ref="A1:E1"/>
    <mergeCell ref="A39:E39"/>
    <mergeCell ref="A40:E40"/>
    <mergeCell ref="A41:E41"/>
    <mergeCell ref="C7:D7"/>
    <mergeCell ref="C6:D6"/>
    <mergeCell ref="B32:D32"/>
    <mergeCell ref="B33:D33"/>
    <mergeCell ref="B34:D34"/>
    <mergeCell ref="B35:D35"/>
    <mergeCell ref="B36:D36"/>
    <mergeCell ref="A38:E38"/>
    <mergeCell ref="B26:D26"/>
    <mergeCell ref="B27:D27"/>
    <mergeCell ref="B28:D28"/>
    <mergeCell ref="B29:D29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0" fitToHeight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F40"/>
  <sheetViews>
    <sheetView view="pageBreakPreview" zoomScale="115" zoomScaleNormal="100" zoomScaleSheetLayoutView="115" workbookViewId="0">
      <selection activeCell="J12" sqref="J12"/>
    </sheetView>
  </sheetViews>
  <sheetFormatPr defaultColWidth="11.42578125" defaultRowHeight="0" customHeight="1" zeroHeight="1" x14ac:dyDescent="0.2"/>
  <cols>
    <col min="1" max="1" width="5.7109375" style="176" customWidth="1"/>
    <col min="2" max="2" width="35.7109375" style="135" customWidth="1"/>
    <col min="3" max="3" width="15.42578125" style="135" customWidth="1"/>
    <col min="4" max="4" width="17" style="135" customWidth="1"/>
    <col min="5" max="5" width="22.85546875" style="135" customWidth="1"/>
    <col min="6" max="6" width="17" style="135" customWidth="1"/>
    <col min="7" max="16384" width="11.42578125" style="135"/>
  </cols>
  <sheetData>
    <row r="1" spans="1:6" ht="56.25" customHeight="1" x14ac:dyDescent="0.2">
      <c r="A1" s="557"/>
      <c r="B1" s="558"/>
      <c r="C1" s="558"/>
      <c r="D1" s="558"/>
      <c r="E1" s="559"/>
    </row>
    <row r="2" spans="1:6" ht="15" customHeight="1" thickBot="1" x14ac:dyDescent="0.25">
      <c r="A2" s="527" t="s">
        <v>181</v>
      </c>
      <c r="B2" s="528"/>
      <c r="C2" s="528"/>
      <c r="D2" s="528"/>
      <c r="E2" s="529"/>
    </row>
    <row r="3" spans="1:6" ht="15" customHeight="1" thickTop="1" x14ac:dyDescent="0.2">
      <c r="A3" s="565"/>
      <c r="B3" s="566"/>
      <c r="C3" s="566"/>
      <c r="D3" s="566"/>
      <c r="E3" s="567"/>
    </row>
    <row r="4" spans="1:6" ht="15" customHeight="1" x14ac:dyDescent="0.2">
      <c r="A4" s="615" t="s">
        <v>112</v>
      </c>
      <c r="B4" s="616"/>
      <c r="C4" s="616"/>
      <c r="D4" s="616"/>
      <c r="E4" s="617"/>
    </row>
    <row r="5" spans="1:6" ht="15" customHeight="1" x14ac:dyDescent="0.2">
      <c r="A5" s="568"/>
      <c r="B5" s="569"/>
      <c r="C5" s="496"/>
      <c r="D5" s="496"/>
      <c r="E5" s="570"/>
    </row>
    <row r="6" spans="1:6" ht="15" customHeight="1" x14ac:dyDescent="0.2">
      <c r="A6" s="153" t="s">
        <v>113</v>
      </c>
      <c r="B6" s="313"/>
      <c r="C6" s="426" t="s">
        <v>114</v>
      </c>
      <c r="D6" s="427"/>
      <c r="E6" s="314" t="str">
        <f>FatorKa!E6</f>
        <v>BASE:</v>
      </c>
    </row>
    <row r="7" spans="1:6" ht="56.25" customHeight="1" x14ac:dyDescent="0.2">
      <c r="A7" s="571" t="str">
        <f>RESUMO!A4</f>
        <v>SERVIÇOS DE APOIO TÉCNICO-ADMINISTRATIVO CONTINUADO PARA AS AÇÕES DE DESENVOLVIMENTO REGIONAL DA 5ª GERÊNCIA REGIONAL DE REVITALIZAÇÃO E DESENVOLVIMENTO TERRITORIAL</v>
      </c>
      <c r="B7" s="572"/>
      <c r="C7" s="504" t="str">
        <f>FatorKc!C7</f>
        <v>5ª SUPERINTENDÊNCIA REGIONAL DA CODEVASF</v>
      </c>
      <c r="D7" s="505"/>
      <c r="E7" s="425" t="str">
        <f>FatorKa!E7</f>
        <v>SICRO/DNIT: JULHO/2024</v>
      </c>
    </row>
    <row r="8" spans="1:6" ht="15" customHeight="1" x14ac:dyDescent="0.2">
      <c r="A8" s="190" t="s">
        <v>115</v>
      </c>
      <c r="B8" s="573" t="s">
        <v>182</v>
      </c>
      <c r="C8" s="575"/>
      <c r="D8" s="154" t="s">
        <v>183</v>
      </c>
      <c r="E8" s="155" t="s">
        <v>184</v>
      </c>
      <c r="F8" s="159" t="s">
        <v>105</v>
      </c>
    </row>
    <row r="9" spans="1:6" s="159" customFormat="1" ht="15" customHeight="1" x14ac:dyDescent="0.2">
      <c r="A9" s="156" t="s">
        <v>185</v>
      </c>
      <c r="B9" s="611" t="s">
        <v>36</v>
      </c>
      <c r="C9" s="612"/>
      <c r="D9" s="157">
        <f>ROUND(D10+D11+D12,4)</f>
        <v>0.124</v>
      </c>
      <c r="E9" s="182">
        <f>ROUND(E10+E11+E12,4)</f>
        <v>0.1416</v>
      </c>
      <c r="F9" s="158"/>
    </row>
    <row r="10" spans="1:6" ht="15" customHeight="1" x14ac:dyDescent="0.2">
      <c r="A10" s="160" t="s">
        <v>186</v>
      </c>
      <c r="B10" s="599" t="s">
        <v>187</v>
      </c>
      <c r="C10" s="601"/>
      <c r="D10" s="207">
        <v>0.05</v>
      </c>
      <c r="E10" s="291">
        <f>ROUND((1/(1-$D$9))*D10,4)</f>
        <v>5.7099999999999998E-2</v>
      </c>
      <c r="F10" s="135" t="s">
        <v>243</v>
      </c>
    </row>
    <row r="11" spans="1:6" ht="15" customHeight="1" x14ac:dyDescent="0.2">
      <c r="A11" s="161" t="s">
        <v>188</v>
      </c>
      <c r="B11" s="613" t="s">
        <v>189</v>
      </c>
      <c r="C11" s="614"/>
      <c r="D11" s="207">
        <v>1.32E-2</v>
      </c>
      <c r="E11" s="291">
        <f>ROUND((1/(1-$D$9))*D11,4)</f>
        <v>1.5100000000000001E-2</v>
      </c>
    </row>
    <row r="12" spans="1:6" ht="15" customHeight="1" x14ac:dyDescent="0.2">
      <c r="A12" s="161" t="s">
        <v>190</v>
      </c>
      <c r="B12" s="613" t="s">
        <v>191</v>
      </c>
      <c r="C12" s="614"/>
      <c r="D12" s="207">
        <v>6.08E-2</v>
      </c>
      <c r="E12" s="291">
        <f>ROUND((1/(1-$D$9))*D12,4)</f>
        <v>6.9400000000000003E-2</v>
      </c>
      <c r="F12" s="162"/>
    </row>
    <row r="13" spans="1:6" s="159" customFormat="1" ht="15" customHeight="1" x14ac:dyDescent="0.2">
      <c r="A13" s="163" t="s">
        <v>192</v>
      </c>
      <c r="B13" s="608" t="s">
        <v>193</v>
      </c>
      <c r="C13" s="609"/>
      <c r="D13" s="610"/>
      <c r="E13" s="183">
        <v>0.08</v>
      </c>
    </row>
    <row r="14" spans="1:6" s="159" customFormat="1" ht="15" customHeight="1" x14ac:dyDescent="0.2">
      <c r="A14" s="164" t="s">
        <v>194</v>
      </c>
      <c r="B14" s="593" t="s">
        <v>195</v>
      </c>
      <c r="C14" s="594"/>
      <c r="D14" s="595"/>
      <c r="E14" s="183">
        <f>ROUND(SUM(E15:E17),4)</f>
        <v>7.4999999999999997E-2</v>
      </c>
      <c r="F14" s="135"/>
    </row>
    <row r="15" spans="1:6" ht="30" customHeight="1" x14ac:dyDescent="0.2">
      <c r="A15" s="165" t="s">
        <v>196</v>
      </c>
      <c r="B15" s="596" t="s">
        <v>197</v>
      </c>
      <c r="C15" s="597"/>
      <c r="D15" s="598"/>
      <c r="E15" s="206">
        <v>0.04</v>
      </c>
    </row>
    <row r="16" spans="1:6" ht="30" customHeight="1" x14ac:dyDescent="0.2">
      <c r="A16" s="160" t="s">
        <v>198</v>
      </c>
      <c r="B16" s="599" t="s">
        <v>199</v>
      </c>
      <c r="C16" s="600"/>
      <c r="D16" s="601"/>
      <c r="E16" s="206">
        <v>0.02</v>
      </c>
    </row>
    <row r="17" spans="1:6" ht="30" customHeight="1" x14ac:dyDescent="0.2">
      <c r="A17" s="165" t="s">
        <v>200</v>
      </c>
      <c r="B17" s="596" t="s">
        <v>201</v>
      </c>
      <c r="C17" s="597"/>
      <c r="D17" s="598"/>
      <c r="E17" s="206">
        <v>1.4999999999999999E-2</v>
      </c>
    </row>
    <row r="18" spans="1:6" s="159" customFormat="1" ht="15" customHeight="1" x14ac:dyDescent="0.2">
      <c r="A18" s="166" t="s">
        <v>202</v>
      </c>
      <c r="B18" s="602" t="s">
        <v>203</v>
      </c>
      <c r="C18" s="603"/>
      <c r="D18" s="604"/>
      <c r="E18" s="184">
        <f>ROUND((1+E13)*(1+E9),4)</f>
        <v>1.2329000000000001</v>
      </c>
    </row>
    <row r="19" spans="1:6" ht="15" customHeight="1" x14ac:dyDescent="0.2">
      <c r="A19" s="167" t="s">
        <v>204</v>
      </c>
      <c r="B19" s="168"/>
      <c r="C19" s="168"/>
      <c r="D19" s="169"/>
      <c r="E19" s="185" t="s">
        <v>205</v>
      </c>
      <c r="F19" s="135" t="s">
        <v>206</v>
      </c>
    </row>
    <row r="20" spans="1:6" ht="15" customHeight="1" x14ac:dyDescent="0.2">
      <c r="A20" s="170"/>
      <c r="B20" s="171"/>
      <c r="C20" s="171"/>
      <c r="D20" s="172"/>
      <c r="E20" s="186"/>
      <c r="F20" s="135" t="s">
        <v>207</v>
      </c>
    </row>
    <row r="21" spans="1:6" ht="15" customHeight="1" x14ac:dyDescent="0.2">
      <c r="A21" s="167" t="s">
        <v>208</v>
      </c>
      <c r="B21" s="168"/>
      <c r="C21" s="168"/>
      <c r="D21" s="169"/>
      <c r="E21" s="185" t="s">
        <v>9</v>
      </c>
    </row>
    <row r="22" spans="1:6" ht="15" customHeight="1" x14ac:dyDescent="0.2">
      <c r="A22" s="173"/>
      <c r="B22" s="174"/>
      <c r="C22" s="174"/>
      <c r="D22" s="175"/>
      <c r="E22" s="187"/>
    </row>
    <row r="23" spans="1:6" ht="15" customHeight="1" x14ac:dyDescent="0.2">
      <c r="A23" s="605" t="s">
        <v>209</v>
      </c>
      <c r="B23" s="606"/>
      <c r="C23" s="606"/>
      <c r="D23" s="606"/>
      <c r="E23" s="607"/>
    </row>
    <row r="24" spans="1:6" ht="15" customHeight="1" x14ac:dyDescent="0.2">
      <c r="A24" s="495" t="s">
        <v>210</v>
      </c>
      <c r="B24" s="496"/>
      <c r="C24" s="496"/>
      <c r="D24" s="496"/>
      <c r="E24" s="497"/>
    </row>
    <row r="25" spans="1:6" ht="15" customHeight="1" x14ac:dyDescent="0.2">
      <c r="A25" s="495" t="s">
        <v>211</v>
      </c>
      <c r="B25" s="496"/>
      <c r="C25" s="496"/>
      <c r="D25" s="496"/>
      <c r="E25" s="497"/>
    </row>
    <row r="26" spans="1:6" ht="15" customHeight="1" x14ac:dyDescent="0.2">
      <c r="A26" s="495" t="s">
        <v>212</v>
      </c>
      <c r="B26" s="496"/>
      <c r="C26" s="496"/>
      <c r="D26" s="496"/>
      <c r="E26" s="497"/>
    </row>
    <row r="27" spans="1:6" ht="47.25" customHeight="1" x14ac:dyDescent="0.2">
      <c r="A27" s="590" t="s">
        <v>213</v>
      </c>
      <c r="B27" s="591"/>
      <c r="C27" s="591"/>
      <c r="D27" s="591"/>
      <c r="E27" s="592"/>
    </row>
    <row r="28" spans="1:6" ht="15" customHeight="1" x14ac:dyDescent="0.2">
      <c r="A28" s="533" t="s">
        <v>214</v>
      </c>
      <c r="B28" s="534"/>
      <c r="C28" s="534"/>
      <c r="D28" s="534"/>
      <c r="E28" s="535"/>
    </row>
    <row r="29" spans="1:6" ht="15" customHeight="1" x14ac:dyDescent="0.2">
      <c r="A29" s="533" t="s">
        <v>215</v>
      </c>
      <c r="B29" s="534"/>
      <c r="C29" s="534"/>
      <c r="D29" s="534"/>
      <c r="E29" s="535"/>
    </row>
    <row r="30" spans="1:6" ht="15" customHeight="1" x14ac:dyDescent="0.2">
      <c r="A30" s="495" t="s">
        <v>216</v>
      </c>
      <c r="B30" s="496"/>
      <c r="C30" s="496"/>
      <c r="D30" s="496"/>
      <c r="E30" s="497"/>
    </row>
    <row r="31" spans="1:6" ht="15" customHeight="1" x14ac:dyDescent="0.2">
      <c r="A31" s="495" t="str">
        <f>CONCATENATE("     K4' = { [ 1 / ( 1 - ",D9," ) ] - 1 } x 100")</f>
        <v xml:space="preserve">     K4' = { [ 1 / ( 1 - 0,124 ) ] - 1 } x 100</v>
      </c>
      <c r="B31" s="496"/>
      <c r="C31" s="496"/>
      <c r="D31" s="496"/>
      <c r="E31" s="497"/>
    </row>
    <row r="32" spans="1:6" ht="15" customHeight="1" x14ac:dyDescent="0.2">
      <c r="A32" s="495" t="s">
        <v>217</v>
      </c>
      <c r="B32" s="496"/>
      <c r="C32" s="496"/>
      <c r="D32" s="496"/>
      <c r="E32" s="497"/>
    </row>
    <row r="33" spans="1:5" ht="15" customHeight="1" x14ac:dyDescent="0.2">
      <c r="A33" s="495" t="s">
        <v>218</v>
      </c>
      <c r="B33" s="496"/>
      <c r="C33" s="496"/>
      <c r="D33" s="496"/>
      <c r="E33" s="497"/>
    </row>
    <row r="34" spans="1:5" ht="15" customHeight="1" x14ac:dyDescent="0.2">
      <c r="A34" s="495" t="s">
        <v>219</v>
      </c>
      <c r="B34" s="496"/>
      <c r="C34" s="496"/>
      <c r="D34" s="496"/>
      <c r="E34" s="497"/>
    </row>
    <row r="35" spans="1:5" ht="30" customHeight="1" x14ac:dyDescent="0.2">
      <c r="A35" s="590" t="s">
        <v>220</v>
      </c>
      <c r="B35" s="591"/>
      <c r="C35" s="591"/>
      <c r="D35" s="591"/>
      <c r="E35" s="592"/>
    </row>
    <row r="36" spans="1:5" ht="30" customHeight="1" x14ac:dyDescent="0.2">
      <c r="A36" s="587" t="s">
        <v>221</v>
      </c>
      <c r="B36" s="588"/>
      <c r="C36" s="588"/>
      <c r="D36" s="588"/>
      <c r="E36" s="589"/>
    </row>
    <row r="37" spans="1:5" ht="15" customHeight="1" x14ac:dyDescent="0.2"/>
    <row r="38" spans="1:5" ht="15" customHeight="1" x14ac:dyDescent="0.2"/>
    <row r="39" spans="1:5" ht="15" customHeight="1" x14ac:dyDescent="0.2"/>
    <row r="40" spans="1:5" ht="15" hidden="1" customHeight="1" x14ac:dyDescent="0.2"/>
  </sheetData>
  <mergeCells count="31">
    <mergeCell ref="B9:C9"/>
    <mergeCell ref="B10:C10"/>
    <mergeCell ref="B11:C11"/>
    <mergeCell ref="B12:C12"/>
    <mergeCell ref="A2:E3"/>
    <mergeCell ref="A4:E4"/>
    <mergeCell ref="A5:E5"/>
    <mergeCell ref="A7:B7"/>
    <mergeCell ref="B8:C8"/>
    <mergeCell ref="C7:D7"/>
    <mergeCell ref="A25:E25"/>
    <mergeCell ref="A26:E26"/>
    <mergeCell ref="A27:E27"/>
    <mergeCell ref="A28:E28"/>
    <mergeCell ref="B13:D13"/>
    <mergeCell ref="A1:E1"/>
    <mergeCell ref="A36:E36"/>
    <mergeCell ref="A30:E30"/>
    <mergeCell ref="A31:E31"/>
    <mergeCell ref="A32:E32"/>
    <mergeCell ref="A33:E33"/>
    <mergeCell ref="A34:E34"/>
    <mergeCell ref="A35:E35"/>
    <mergeCell ref="A29:E29"/>
    <mergeCell ref="B14:D14"/>
    <mergeCell ref="B15:D15"/>
    <mergeCell ref="B16:D16"/>
    <mergeCell ref="B17:D17"/>
    <mergeCell ref="B18:D18"/>
    <mergeCell ref="A23:E23"/>
    <mergeCell ref="A24:E24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95" firstPageNumber="0" fitToHeight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A1:C61"/>
  <sheetViews>
    <sheetView showGridLines="0" view="pageBreakPreview" topLeftCell="A4" zoomScaleNormal="100" zoomScaleSheetLayoutView="100" workbookViewId="0">
      <selection activeCell="J12" sqref="J12"/>
    </sheetView>
  </sheetViews>
  <sheetFormatPr defaultColWidth="9" defaultRowHeight="15" x14ac:dyDescent="0.25"/>
  <cols>
    <col min="1" max="1" width="9" style="250"/>
    <col min="2" max="2" width="88.28515625" style="250" customWidth="1"/>
    <col min="3" max="3" width="27.140625" style="250" customWidth="1"/>
    <col min="4" max="16384" width="9" style="250"/>
  </cols>
  <sheetData>
    <row r="1" spans="1:3" ht="53.45" customHeight="1" thickBot="1" x14ac:dyDescent="0.3"/>
    <row r="2" spans="1:3" ht="33.6" customHeight="1" thickBot="1" x14ac:dyDescent="0.3">
      <c r="A2" s="618" t="s">
        <v>43</v>
      </c>
      <c r="B2" s="619"/>
      <c r="C2" s="620"/>
    </row>
    <row r="3" spans="1:3" ht="26.45" customHeight="1" thickBot="1" x14ac:dyDescent="0.3">
      <c r="A3" s="343"/>
      <c r="B3" s="344" t="s">
        <v>107</v>
      </c>
      <c r="C3" s="342">
        <v>45602</v>
      </c>
    </row>
    <row r="4" spans="1:3" ht="27" customHeight="1" thickBot="1" x14ac:dyDescent="0.3">
      <c r="A4" s="621" t="s">
        <v>44</v>
      </c>
      <c r="B4" s="622"/>
      <c r="C4" s="623"/>
    </row>
    <row r="5" spans="1:3" ht="31.5" customHeight="1" thickBot="1" x14ac:dyDescent="0.3">
      <c r="A5" s="624" t="s">
        <v>336</v>
      </c>
      <c r="B5" s="625"/>
      <c r="C5" s="251"/>
    </row>
    <row r="6" spans="1:3" ht="39" customHeight="1" thickBot="1" x14ac:dyDescent="0.3">
      <c r="A6" s="626" t="s">
        <v>318</v>
      </c>
      <c r="B6" s="626"/>
      <c r="C6" s="626"/>
    </row>
    <row r="7" spans="1:3" ht="20.100000000000001" customHeight="1" x14ac:dyDescent="0.3">
      <c r="B7" s="254" t="s">
        <v>108</v>
      </c>
      <c r="C7" s="255">
        <f>C44</f>
        <v>0</v>
      </c>
    </row>
    <row r="8" spans="1:3" ht="20.100000000000001" customHeight="1" x14ac:dyDescent="0.3">
      <c r="B8" s="254" t="s">
        <v>240</v>
      </c>
      <c r="C8" s="255">
        <f>C7/22</f>
        <v>0</v>
      </c>
    </row>
    <row r="9" spans="1:3" ht="20.100000000000001" customHeight="1" x14ac:dyDescent="0.3">
      <c r="B9" s="254" t="s">
        <v>109</v>
      </c>
      <c r="C9" s="255">
        <f>C7/176</f>
        <v>0</v>
      </c>
    </row>
    <row r="10" spans="1:3" ht="20.100000000000001" customHeight="1" thickBot="1" x14ac:dyDescent="0.35">
      <c r="B10" s="254" t="s">
        <v>241</v>
      </c>
      <c r="C10" s="255">
        <f>C7/(22*130)</f>
        <v>0</v>
      </c>
    </row>
    <row r="11" spans="1:3" ht="20.100000000000001" customHeight="1" thickBot="1" x14ac:dyDescent="0.35">
      <c r="A11" s="256" t="s">
        <v>45</v>
      </c>
      <c r="B11" s="132" t="s">
        <v>46</v>
      </c>
      <c r="C11" s="257"/>
    </row>
    <row r="12" spans="1:3" ht="20.100000000000001" customHeight="1" thickBot="1" x14ac:dyDescent="0.35">
      <c r="A12" s="256" t="s">
        <v>47</v>
      </c>
      <c r="B12" s="133" t="s">
        <v>48</v>
      </c>
      <c r="C12" s="258"/>
    </row>
    <row r="13" spans="1:3" ht="20.100000000000001" customHeight="1" thickBot="1" x14ac:dyDescent="0.35">
      <c r="A13" s="256" t="s">
        <v>49</v>
      </c>
      <c r="B13" s="133" t="s">
        <v>50</v>
      </c>
      <c r="C13" s="257">
        <v>36</v>
      </c>
    </row>
    <row r="14" spans="1:3" ht="20.100000000000001" customHeight="1" thickBot="1" x14ac:dyDescent="0.35">
      <c r="A14" s="256" t="s">
        <v>51</v>
      </c>
      <c r="B14" s="133" t="s">
        <v>52</v>
      </c>
      <c r="C14" s="259">
        <v>0.4</v>
      </c>
    </row>
    <row r="15" spans="1:3" ht="20.100000000000001" customHeight="1" thickBot="1" x14ac:dyDescent="0.35">
      <c r="A15" s="256" t="s">
        <v>53</v>
      </c>
      <c r="B15" s="133" t="s">
        <v>54</v>
      </c>
      <c r="C15" s="260">
        <f>(C12-(C14*C12))/C13</f>
        <v>0</v>
      </c>
    </row>
    <row r="16" spans="1:3" ht="20.100000000000001" customHeight="1" thickBot="1" x14ac:dyDescent="0.35">
      <c r="A16" s="256" t="s">
        <v>55</v>
      </c>
      <c r="B16" s="132" t="s">
        <v>56</v>
      </c>
      <c r="C16" s="257"/>
    </row>
    <row r="17" spans="1:3" ht="20.100000000000001" customHeight="1" thickBot="1" x14ac:dyDescent="0.35">
      <c r="A17" s="256" t="s">
        <v>57</v>
      </c>
      <c r="B17" s="133" t="s">
        <v>58</v>
      </c>
      <c r="C17" s="261">
        <f>POWER(1+C56,1/12)-1</f>
        <v>8.5450710394860963E-3</v>
      </c>
    </row>
    <row r="18" spans="1:3" ht="20.100000000000001" customHeight="1" thickBot="1" x14ac:dyDescent="0.35">
      <c r="A18" s="256" t="s">
        <v>59</v>
      </c>
      <c r="B18" s="133" t="s">
        <v>60</v>
      </c>
      <c r="C18" s="260">
        <f>C17*C15</f>
        <v>0</v>
      </c>
    </row>
    <row r="19" spans="1:3" ht="20.100000000000001" customHeight="1" thickBot="1" x14ac:dyDescent="0.35">
      <c r="A19" s="256" t="s">
        <v>61</v>
      </c>
      <c r="B19" s="132" t="s">
        <v>272</v>
      </c>
      <c r="C19" s="261"/>
    </row>
    <row r="20" spans="1:3" ht="20.100000000000001" customHeight="1" thickBot="1" x14ac:dyDescent="0.35">
      <c r="A20" s="256" t="s">
        <v>62</v>
      </c>
      <c r="B20" s="133" t="s">
        <v>271</v>
      </c>
      <c r="C20" s="341">
        <v>0.75</v>
      </c>
    </row>
    <row r="21" spans="1:3" ht="20.100000000000001" customHeight="1" thickBot="1" x14ac:dyDescent="0.35">
      <c r="A21" s="256" t="s">
        <v>63</v>
      </c>
      <c r="B21" s="133" t="s">
        <v>64</v>
      </c>
      <c r="C21" s="260">
        <f>C20*C15</f>
        <v>0</v>
      </c>
    </row>
    <row r="22" spans="1:3" ht="20.100000000000001" customHeight="1" thickBot="1" x14ac:dyDescent="0.35">
      <c r="A22" s="256" t="s">
        <v>65</v>
      </c>
      <c r="B22" s="132" t="s">
        <v>71</v>
      </c>
      <c r="C22" s="257"/>
    </row>
    <row r="23" spans="1:3" ht="20.100000000000001" customHeight="1" thickBot="1" x14ac:dyDescent="0.35">
      <c r="A23" s="256" t="s">
        <v>66</v>
      </c>
      <c r="B23" s="133" t="s">
        <v>73</v>
      </c>
      <c r="C23" s="257">
        <f>C54*22*12</f>
        <v>34320</v>
      </c>
    </row>
    <row r="24" spans="1:3" ht="20.100000000000001" customHeight="1" thickBot="1" x14ac:dyDescent="0.35">
      <c r="A24" s="256" t="s">
        <v>67</v>
      </c>
      <c r="B24" s="133" t="s">
        <v>75</v>
      </c>
      <c r="C24" s="257">
        <v>10000</v>
      </c>
    </row>
    <row r="25" spans="1:3" ht="20.100000000000001" customHeight="1" thickBot="1" x14ac:dyDescent="0.35">
      <c r="A25" s="256" t="s">
        <v>68</v>
      </c>
      <c r="B25" s="133" t="s">
        <v>77</v>
      </c>
      <c r="C25" s="258"/>
    </row>
    <row r="26" spans="1:3" ht="20.100000000000001" customHeight="1" thickBot="1" x14ac:dyDescent="0.35">
      <c r="A26" s="256" t="s">
        <v>69</v>
      </c>
      <c r="B26" s="133" t="s">
        <v>79</v>
      </c>
      <c r="C26" s="257">
        <v>4</v>
      </c>
    </row>
    <row r="27" spans="1:3" ht="20.100000000000001" customHeight="1" thickBot="1" x14ac:dyDescent="0.35">
      <c r="A27" s="256" t="s">
        <v>327</v>
      </c>
      <c r="B27" s="133" t="s">
        <v>81</v>
      </c>
      <c r="C27" s="257">
        <f>365</f>
        <v>365</v>
      </c>
    </row>
    <row r="28" spans="1:3" ht="20.100000000000001" customHeight="1" thickBot="1" x14ac:dyDescent="0.35">
      <c r="A28" s="256" t="s">
        <v>328</v>
      </c>
      <c r="B28" s="133" t="s">
        <v>329</v>
      </c>
      <c r="C28" s="263">
        <f>(C23*C25*C26*30)/(C24*C27)</f>
        <v>0</v>
      </c>
    </row>
    <row r="29" spans="1:3" ht="20.100000000000001" customHeight="1" thickBot="1" x14ac:dyDescent="0.35">
      <c r="A29" s="256" t="s">
        <v>70</v>
      </c>
      <c r="B29" s="132" t="s">
        <v>84</v>
      </c>
      <c r="C29" s="133"/>
    </row>
    <row r="30" spans="1:3" ht="20.100000000000001" customHeight="1" thickBot="1" x14ac:dyDescent="0.35">
      <c r="A30" s="256" t="s">
        <v>72</v>
      </c>
      <c r="B30" s="133" t="s">
        <v>86</v>
      </c>
      <c r="C30" s="257">
        <f>C23</f>
        <v>34320</v>
      </c>
    </row>
    <row r="31" spans="1:3" ht="20.100000000000001" customHeight="1" thickBot="1" x14ac:dyDescent="0.35">
      <c r="A31" s="256" t="s">
        <v>74</v>
      </c>
      <c r="B31" s="133" t="s">
        <v>87</v>
      </c>
      <c r="C31" s="257">
        <v>45000</v>
      </c>
    </row>
    <row r="32" spans="1:3" ht="20.100000000000001" customHeight="1" thickBot="1" x14ac:dyDescent="0.35">
      <c r="A32" s="256" t="s">
        <v>76</v>
      </c>
      <c r="B32" s="133" t="s">
        <v>88</v>
      </c>
      <c r="C32" s="264">
        <v>5</v>
      </c>
    </row>
    <row r="33" spans="1:3" ht="20.100000000000001" customHeight="1" thickBot="1" x14ac:dyDescent="0.35">
      <c r="A33" s="256" t="s">
        <v>78</v>
      </c>
      <c r="B33" s="133" t="s">
        <v>89</v>
      </c>
      <c r="C33" s="258"/>
    </row>
    <row r="34" spans="1:3" ht="20.100000000000001" customHeight="1" thickBot="1" x14ac:dyDescent="0.35">
      <c r="A34" s="256" t="s">
        <v>80</v>
      </c>
      <c r="B34" s="133" t="s">
        <v>90</v>
      </c>
      <c r="C34" s="264">
        <f>C27</f>
        <v>365</v>
      </c>
    </row>
    <row r="35" spans="1:3" ht="20.100000000000001" customHeight="1" thickBot="1" x14ac:dyDescent="0.35">
      <c r="A35" s="256" t="s">
        <v>82</v>
      </c>
      <c r="B35" s="133" t="s">
        <v>330</v>
      </c>
      <c r="C35" s="265">
        <f>(C30*C32*C33*30)/(C31*C34)</f>
        <v>0</v>
      </c>
    </row>
    <row r="36" spans="1:3" ht="20.100000000000001" customHeight="1" thickBot="1" x14ac:dyDescent="0.35">
      <c r="A36" s="256" t="s">
        <v>83</v>
      </c>
      <c r="B36" s="132" t="s">
        <v>12</v>
      </c>
      <c r="C36" s="257"/>
    </row>
    <row r="37" spans="1:3" ht="20.100000000000001" customHeight="1" thickBot="1" x14ac:dyDescent="0.35">
      <c r="A37" s="256" t="s">
        <v>85</v>
      </c>
      <c r="B37" s="133" t="s">
        <v>92</v>
      </c>
      <c r="C37" s="266">
        <v>0</v>
      </c>
    </row>
    <row r="38" spans="1:3" ht="20.100000000000001" customHeight="1" thickBot="1" x14ac:dyDescent="0.35">
      <c r="A38" s="256" t="s">
        <v>91</v>
      </c>
      <c r="B38" s="132" t="s">
        <v>42</v>
      </c>
      <c r="C38" s="264" t="s">
        <v>94</v>
      </c>
    </row>
    <row r="39" spans="1:3" ht="20.100000000000001" customHeight="1" thickBot="1" x14ac:dyDescent="0.35">
      <c r="A39" s="256"/>
      <c r="B39" s="133" t="s">
        <v>333</v>
      </c>
      <c r="C39" s="265">
        <f>C15+C18+C21+C28+C35</f>
        <v>0</v>
      </c>
    </row>
    <row r="40" spans="1:3" ht="19.5" thickBot="1" x14ac:dyDescent="0.35">
      <c r="A40" s="256"/>
      <c r="B40" s="133" t="s">
        <v>334</v>
      </c>
      <c r="C40" s="265">
        <f>C15+C18+C21+C28+C35+C37</f>
        <v>0</v>
      </c>
    </row>
    <row r="41" spans="1:3" ht="20.100000000000001" customHeight="1" thickBot="1" x14ac:dyDescent="0.35">
      <c r="A41" s="256" t="s">
        <v>93</v>
      </c>
      <c r="B41" s="132" t="s">
        <v>96</v>
      </c>
      <c r="C41" s="252"/>
    </row>
    <row r="42" spans="1:3" ht="20.100000000000001" customHeight="1" thickBot="1" x14ac:dyDescent="0.35">
      <c r="A42" s="256"/>
      <c r="B42" s="133" t="s">
        <v>97</v>
      </c>
      <c r="C42" s="253">
        <f>C39/(22*130)</f>
        <v>0</v>
      </c>
    </row>
    <row r="43" spans="1:3" ht="20.100000000000001" customHeight="1" thickBot="1" x14ac:dyDescent="0.35">
      <c r="A43" s="256"/>
      <c r="B43" s="133" t="s">
        <v>98</v>
      </c>
      <c r="C43" s="253">
        <f>C40/(22*130)</f>
        <v>0</v>
      </c>
    </row>
    <row r="44" spans="1:3" ht="20.100000000000001" customHeight="1" thickBot="1" x14ac:dyDescent="0.35">
      <c r="A44" s="256" t="s">
        <v>95</v>
      </c>
      <c r="B44" s="132" t="s">
        <v>313</v>
      </c>
      <c r="C44" s="265">
        <f>ROUND(C39*(1+C5),2)</f>
        <v>0</v>
      </c>
    </row>
    <row r="45" spans="1:3" ht="20.100000000000001" customHeight="1" thickBot="1" x14ac:dyDescent="0.35">
      <c r="A45" s="267" t="s">
        <v>331</v>
      </c>
      <c r="B45" s="134" t="s">
        <v>97</v>
      </c>
      <c r="C45" s="268">
        <f>C44</f>
        <v>0</v>
      </c>
    </row>
    <row r="46" spans="1:3" ht="20.100000000000001" customHeight="1" thickBot="1" x14ac:dyDescent="0.35">
      <c r="A46" s="267" t="s">
        <v>332</v>
      </c>
      <c r="B46" s="134" t="s">
        <v>98</v>
      </c>
      <c r="C46" s="269">
        <f>C40</f>
        <v>0</v>
      </c>
    </row>
    <row r="47" spans="1:3" ht="20.100000000000001" customHeight="1" x14ac:dyDescent="0.3">
      <c r="A47" s="270"/>
      <c r="B47" s="189"/>
      <c r="C47" s="271"/>
    </row>
    <row r="48" spans="1:3" ht="20.100000000000001" customHeight="1" x14ac:dyDescent="0.3">
      <c r="A48" s="270"/>
      <c r="B48" s="189"/>
      <c r="C48" s="271"/>
    </row>
    <row r="49" spans="1:3" ht="20.100000000000001" customHeight="1" x14ac:dyDescent="0.3">
      <c r="A49" s="270"/>
      <c r="B49" s="189"/>
      <c r="C49" s="271"/>
    </row>
    <row r="50" spans="1:3" ht="20.100000000000001" customHeight="1" x14ac:dyDescent="0.3">
      <c r="A50" s="270"/>
      <c r="B50" s="189"/>
      <c r="C50" s="271"/>
    </row>
    <row r="51" spans="1:3" ht="22.15" customHeight="1" x14ac:dyDescent="0.3">
      <c r="A51" s="270"/>
      <c r="B51" s="189"/>
      <c r="C51" s="271"/>
    </row>
    <row r="52" spans="1:3" ht="13.15" customHeight="1" x14ac:dyDescent="0.3">
      <c r="A52" s="270"/>
      <c r="B52" s="189"/>
      <c r="C52" s="271"/>
    </row>
    <row r="53" spans="1:3" ht="18.75" x14ac:dyDescent="0.3">
      <c r="A53" s="270"/>
      <c r="B53" s="278" t="s">
        <v>110</v>
      </c>
      <c r="C53" s="271"/>
    </row>
    <row r="54" spans="1:3" ht="15.75" x14ac:dyDescent="0.25">
      <c r="A54" s="275"/>
      <c r="B54" s="276" t="s">
        <v>335</v>
      </c>
      <c r="C54" s="277">
        <v>130</v>
      </c>
    </row>
    <row r="55" spans="1:3" ht="18.75" x14ac:dyDescent="0.3">
      <c r="A55" s="270" t="s">
        <v>99</v>
      </c>
      <c r="B55" s="203" t="s">
        <v>340</v>
      </c>
      <c r="C55" s="272"/>
    </row>
    <row r="56" spans="1:3" x14ac:dyDescent="0.25">
      <c r="A56" s="273"/>
      <c r="B56" s="429" t="s">
        <v>341</v>
      </c>
      <c r="C56" s="262">
        <v>0.1075</v>
      </c>
    </row>
    <row r="57" spans="1:3" x14ac:dyDescent="0.25">
      <c r="A57" s="273"/>
      <c r="C57" s="262"/>
    </row>
    <row r="58" spans="1:3" ht="18.75" x14ac:dyDescent="0.25">
      <c r="A58" s="274" t="s">
        <v>100</v>
      </c>
      <c r="B58" s="204" t="s">
        <v>101</v>
      </c>
    </row>
    <row r="59" spans="1:3" x14ac:dyDescent="0.25">
      <c r="B59" s="250" t="s">
        <v>102</v>
      </c>
    </row>
    <row r="60" spans="1:3" x14ac:dyDescent="0.25">
      <c r="B60" s="250" t="s">
        <v>103</v>
      </c>
    </row>
    <row r="61" spans="1:3" x14ac:dyDescent="0.25">
      <c r="B61" s="250" t="s">
        <v>104</v>
      </c>
    </row>
  </sheetData>
  <mergeCells count="4">
    <mergeCell ref="A2:C2"/>
    <mergeCell ref="A4:C4"/>
    <mergeCell ref="A5:B5"/>
    <mergeCell ref="A6:C6"/>
  </mergeCells>
  <printOptions horizontalCentered="1"/>
  <pageMargins left="0.59055118110236227" right="0.59055118110236227" top="0.59055118110236227" bottom="0.39370078740157483" header="0.31496062992125984" footer="0.31496062992125984"/>
  <pageSetup paperSize="9" scale="74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326EB-D32D-4CA7-9913-DA8CC5FF2665}">
  <sheetPr>
    <tabColor rgb="FF00B050"/>
    <pageSetUpPr fitToPage="1"/>
  </sheetPr>
  <dimension ref="A1:FS189"/>
  <sheetViews>
    <sheetView view="pageBreakPreview" topLeftCell="A4" zoomScaleNormal="100" zoomScaleSheetLayoutView="100" workbookViewId="0">
      <selection activeCell="J12" sqref="J12"/>
    </sheetView>
  </sheetViews>
  <sheetFormatPr defaultColWidth="9.140625" defaultRowHeight="20.100000000000001" customHeight="1" x14ac:dyDescent="0.25"/>
  <cols>
    <col min="1" max="1" width="37.42578125" style="1" bestFit="1" customWidth="1"/>
    <col min="2" max="2" width="26.42578125" style="1" bestFit="1" customWidth="1"/>
    <col min="3" max="3" width="14.140625" style="1" bestFit="1" customWidth="1"/>
    <col min="4" max="4" width="21.42578125" style="8" bestFit="1" customWidth="1"/>
    <col min="5" max="5" width="14" style="50" bestFit="1" customWidth="1"/>
    <col min="6" max="16384" width="9.140625" style="1"/>
  </cols>
  <sheetData>
    <row r="1" spans="1:5" ht="80.25" customHeight="1" x14ac:dyDescent="0.25">
      <c r="A1" s="627"/>
      <c r="B1" s="628"/>
      <c r="C1" s="628"/>
      <c r="D1" s="628"/>
      <c r="E1" s="628"/>
    </row>
    <row r="2" spans="1:5" ht="30" customHeight="1" x14ac:dyDescent="0.25">
      <c r="A2" s="630" t="s">
        <v>306</v>
      </c>
      <c r="B2" s="630"/>
      <c r="C2" s="630"/>
      <c r="D2" s="630"/>
      <c r="E2" s="630"/>
    </row>
    <row r="3" spans="1:5" ht="5.0999999999999996" customHeight="1" x14ac:dyDescent="0.25">
      <c r="A3" s="196"/>
      <c r="B3" s="11"/>
      <c r="C3" s="12"/>
      <c r="D3" s="13"/>
      <c r="E3" s="106"/>
    </row>
    <row r="4" spans="1:5" ht="31.5" x14ac:dyDescent="0.25">
      <c r="A4" s="372" t="s">
        <v>0</v>
      </c>
      <c r="B4" s="373" t="s">
        <v>225</v>
      </c>
      <c r="C4" s="374" t="s">
        <v>303</v>
      </c>
      <c r="D4" s="375" t="s">
        <v>302</v>
      </c>
      <c r="E4" s="375" t="s">
        <v>307</v>
      </c>
    </row>
    <row r="5" spans="1:5" ht="20.100000000000001" customHeight="1" x14ac:dyDescent="0.25">
      <c r="A5" s="376" t="s">
        <v>297</v>
      </c>
      <c r="B5" s="377" t="s">
        <v>300</v>
      </c>
      <c r="C5" s="363">
        <v>1</v>
      </c>
      <c r="D5" s="378">
        <f>E24</f>
        <v>0</v>
      </c>
      <c r="E5" s="378">
        <f>ROUND(C5*D5,2)</f>
        <v>0</v>
      </c>
    </row>
    <row r="6" spans="1:5" ht="20.100000000000001" customHeight="1" x14ac:dyDescent="0.25">
      <c r="A6" s="376" t="s">
        <v>298</v>
      </c>
      <c r="B6" s="377" t="s">
        <v>301</v>
      </c>
      <c r="C6" s="363">
        <v>6</v>
      </c>
      <c r="D6" s="378"/>
      <c r="E6" s="378">
        <f>ROUND(C6*D6,2)</f>
        <v>0</v>
      </c>
    </row>
    <row r="7" spans="1:5" ht="20.100000000000001" customHeight="1" x14ac:dyDescent="0.25">
      <c r="A7" s="376" t="s">
        <v>299</v>
      </c>
      <c r="B7" s="377" t="s">
        <v>244</v>
      </c>
      <c r="C7" s="363">
        <v>8</v>
      </c>
      <c r="D7" s="378"/>
      <c r="E7" s="378">
        <f>ROUND(C7*D7,2)</f>
        <v>0</v>
      </c>
    </row>
    <row r="8" spans="1:5" ht="20.100000000000001" customHeight="1" x14ac:dyDescent="0.25">
      <c r="A8" s="633" t="s">
        <v>304</v>
      </c>
      <c r="B8" s="633"/>
      <c r="C8" s="633"/>
      <c r="D8" s="633"/>
      <c r="E8" s="378">
        <f>SUM(E5:E7)</f>
        <v>0</v>
      </c>
    </row>
    <row r="9" spans="1:5" ht="20.100000000000001" customHeight="1" x14ac:dyDescent="0.25">
      <c r="A9" s="633" t="s">
        <v>305</v>
      </c>
      <c r="B9" s="633"/>
      <c r="C9" s="633"/>
      <c r="D9" s="633"/>
      <c r="E9" s="378">
        <f>ROUND(E8/6,2)</f>
        <v>0</v>
      </c>
    </row>
    <row r="10" spans="1:5" ht="20.100000000000001" customHeight="1" x14ac:dyDescent="0.25">
      <c r="A10" s="379"/>
      <c r="C10" s="8"/>
      <c r="E10" s="380"/>
    </row>
    <row r="11" spans="1:5" ht="19.899999999999999" customHeight="1" x14ac:dyDescent="0.25">
      <c r="A11" s="632" t="s">
        <v>315</v>
      </c>
      <c r="B11" s="632"/>
      <c r="C11" s="632"/>
      <c r="D11" s="632"/>
      <c r="E11" s="632"/>
    </row>
    <row r="12" spans="1:5" ht="31.5" x14ac:dyDescent="0.25">
      <c r="A12" s="365" t="s">
        <v>0</v>
      </c>
      <c r="B12" s="366" t="s">
        <v>232</v>
      </c>
      <c r="C12" s="366" t="s">
        <v>285</v>
      </c>
      <c r="D12" s="367" t="s">
        <v>289</v>
      </c>
      <c r="E12" s="367" t="s">
        <v>296</v>
      </c>
    </row>
    <row r="13" spans="1:5" ht="19.899999999999999" customHeight="1" x14ac:dyDescent="0.25">
      <c r="A13" s="365" t="s">
        <v>308</v>
      </c>
      <c r="B13" s="366" t="s">
        <v>286</v>
      </c>
      <c r="C13" s="367">
        <v>2</v>
      </c>
      <c r="D13" s="364"/>
      <c r="E13" s="364">
        <f>D13*C13</f>
        <v>0</v>
      </c>
    </row>
    <row r="14" spans="1:5" ht="19.899999999999999" customHeight="1" x14ac:dyDescent="0.25">
      <c r="A14" s="368" t="s">
        <v>287</v>
      </c>
      <c r="B14" s="366" t="s">
        <v>286</v>
      </c>
      <c r="C14" s="367">
        <v>2</v>
      </c>
      <c r="D14" s="364"/>
      <c r="E14" s="364">
        <f t="shared" ref="E14:E19" si="0">D14*C14</f>
        <v>0</v>
      </c>
    </row>
    <row r="15" spans="1:5" ht="19.899999999999999" customHeight="1" x14ac:dyDescent="0.25">
      <c r="A15" s="368" t="s">
        <v>288</v>
      </c>
      <c r="B15" s="366" t="s">
        <v>286</v>
      </c>
      <c r="C15" s="367">
        <v>1</v>
      </c>
      <c r="D15" s="364"/>
      <c r="E15" s="364">
        <f t="shared" si="0"/>
        <v>0</v>
      </c>
    </row>
    <row r="16" spans="1:5" ht="19.899999999999999" customHeight="1" x14ac:dyDescent="0.25">
      <c r="A16" s="368" t="s">
        <v>290</v>
      </c>
      <c r="B16" s="366" t="s">
        <v>286</v>
      </c>
      <c r="C16" s="367">
        <v>1</v>
      </c>
      <c r="D16" s="364"/>
      <c r="E16" s="364">
        <f t="shared" si="0"/>
        <v>0</v>
      </c>
    </row>
    <row r="17" spans="1:175" ht="31.5" x14ac:dyDescent="0.25">
      <c r="A17" s="369" t="s">
        <v>291</v>
      </c>
      <c r="B17" s="366" t="s">
        <v>286</v>
      </c>
      <c r="C17" s="367">
        <v>2</v>
      </c>
      <c r="D17" s="364"/>
      <c r="E17" s="364">
        <f t="shared" si="0"/>
        <v>0</v>
      </c>
    </row>
    <row r="18" spans="1:175" ht="31.5" x14ac:dyDescent="0.25">
      <c r="A18" s="369" t="s">
        <v>292</v>
      </c>
      <c r="B18" s="366" t="s">
        <v>286</v>
      </c>
      <c r="C18" s="367">
        <v>6</v>
      </c>
      <c r="D18" s="364"/>
      <c r="E18" s="364">
        <f t="shared" si="0"/>
        <v>0</v>
      </c>
    </row>
    <row r="19" spans="1:175" ht="31.5" x14ac:dyDescent="0.25">
      <c r="A19" s="369" t="s">
        <v>293</v>
      </c>
      <c r="B19" s="366" t="s">
        <v>286</v>
      </c>
      <c r="C19" s="367">
        <v>6</v>
      </c>
      <c r="D19" s="364"/>
      <c r="E19" s="364">
        <f t="shared" si="0"/>
        <v>0</v>
      </c>
    </row>
    <row r="20" spans="1:175" ht="15.75" x14ac:dyDescent="0.25">
      <c r="A20" s="629" t="s">
        <v>294</v>
      </c>
      <c r="B20" s="629"/>
      <c r="C20" s="629"/>
      <c r="D20" s="629"/>
      <c r="E20" s="364">
        <f>SUM(E13:E19)</f>
        <v>0</v>
      </c>
    </row>
    <row r="21" spans="1:175" ht="15.75" x14ac:dyDescent="0.25">
      <c r="A21" s="629" t="s">
        <v>283</v>
      </c>
      <c r="B21" s="629"/>
      <c r="C21" s="629"/>
      <c r="D21" s="629"/>
      <c r="E21" s="370">
        <v>0.1</v>
      </c>
    </row>
    <row r="22" spans="1:175" ht="15.75" x14ac:dyDescent="0.25">
      <c r="A22" s="629" t="s">
        <v>284</v>
      </c>
      <c r="B22" s="629"/>
      <c r="C22" s="629"/>
      <c r="D22" s="629"/>
      <c r="E22" s="364">
        <f>E21*E20</f>
        <v>0</v>
      </c>
    </row>
    <row r="23" spans="1:175" ht="15.75" x14ac:dyDescent="0.25">
      <c r="A23" s="629" t="s">
        <v>295</v>
      </c>
      <c r="B23" s="629"/>
      <c r="C23" s="629"/>
      <c r="D23" s="629"/>
      <c r="E23" s="364">
        <f>ROUND(E22/12,2)</f>
        <v>0</v>
      </c>
    </row>
    <row r="24" spans="1:175" ht="15.75" x14ac:dyDescent="0.25">
      <c r="A24" s="631" t="s">
        <v>39</v>
      </c>
      <c r="B24" s="631"/>
      <c r="C24" s="631"/>
      <c r="D24" s="631"/>
      <c r="E24" s="371">
        <f>E23</f>
        <v>0</v>
      </c>
    </row>
    <row r="25" spans="1:175" ht="18" customHeight="1" x14ac:dyDescent="0.25">
      <c r="A25" s="2"/>
      <c r="B25" s="2"/>
      <c r="C25" s="10"/>
      <c r="D25" s="10"/>
      <c r="E25" s="122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</row>
    <row r="26" spans="1:175" ht="20.100000000000001" customHeight="1" x14ac:dyDescent="0.25">
      <c r="A26" s="1" t="s">
        <v>110</v>
      </c>
    </row>
    <row r="29" spans="1:175" ht="20.100000000000001" customHeight="1" x14ac:dyDescent="0.25">
      <c r="A29" s="9"/>
      <c r="B29" s="50"/>
      <c r="C29" s="8"/>
      <c r="D29" s="104"/>
      <c r="E29" s="80"/>
    </row>
    <row r="30" spans="1:175" ht="20.100000000000001" customHeight="1" x14ac:dyDescent="0.25">
      <c r="A30" s="8"/>
      <c r="B30" s="8"/>
      <c r="C30" s="8"/>
      <c r="E30" s="8"/>
    </row>
    <row r="31" spans="1:175" ht="20.100000000000001" customHeight="1" x14ac:dyDescent="0.25">
      <c r="A31" s="8"/>
      <c r="B31" s="8"/>
      <c r="C31" s="8"/>
      <c r="E31" s="8"/>
    </row>
    <row r="32" spans="1:175" ht="20.100000000000001" customHeight="1" x14ac:dyDescent="0.25">
      <c r="A32" s="8"/>
      <c r="B32" s="8"/>
      <c r="C32" s="8"/>
      <c r="E32" s="8"/>
    </row>
    <row r="33" spans="1:5" ht="20.100000000000001" customHeight="1" x14ac:dyDescent="0.25">
      <c r="A33" s="8"/>
      <c r="B33" s="8"/>
      <c r="C33" s="8"/>
      <c r="E33" s="8"/>
    </row>
    <row r="34" spans="1:5" ht="20.100000000000001" customHeight="1" x14ac:dyDescent="0.25">
      <c r="A34" s="8"/>
      <c r="B34" s="8"/>
      <c r="C34" s="8"/>
      <c r="E34" s="8"/>
    </row>
    <row r="35" spans="1:5" ht="20.100000000000001" customHeight="1" x14ac:dyDescent="0.25">
      <c r="A35" s="8"/>
      <c r="B35" s="8"/>
      <c r="C35" s="8"/>
      <c r="E35" s="8"/>
    </row>
    <row r="36" spans="1:5" ht="20.100000000000001" customHeight="1" x14ac:dyDescent="0.25">
      <c r="A36" s="8"/>
      <c r="B36" s="8"/>
      <c r="C36" s="8"/>
      <c r="E36" s="8"/>
    </row>
    <row r="37" spans="1:5" ht="20.100000000000001" customHeight="1" x14ac:dyDescent="0.25">
      <c r="A37" s="8"/>
      <c r="B37" s="8"/>
      <c r="C37" s="8"/>
      <c r="E37" s="8"/>
    </row>
    <row r="38" spans="1:5" ht="20.100000000000001" customHeight="1" x14ac:dyDescent="0.25">
      <c r="A38" s="8"/>
      <c r="B38" s="8"/>
      <c r="C38" s="8"/>
      <c r="E38" s="8"/>
    </row>
    <row r="39" spans="1:5" ht="20.100000000000001" customHeight="1" x14ac:dyDescent="0.25">
      <c r="A39" s="8"/>
      <c r="B39" s="8"/>
      <c r="C39" s="8"/>
      <c r="E39" s="8"/>
    </row>
    <row r="40" spans="1:5" ht="20.100000000000001" customHeight="1" x14ac:dyDescent="0.25">
      <c r="A40" s="8"/>
      <c r="B40" s="8"/>
      <c r="C40" s="8"/>
      <c r="E40" s="8"/>
    </row>
    <row r="41" spans="1:5" ht="20.100000000000001" customHeight="1" x14ac:dyDescent="0.25">
      <c r="A41" s="8"/>
      <c r="B41" s="50"/>
      <c r="C41" s="8"/>
      <c r="D41" s="104"/>
      <c r="E41" s="80"/>
    </row>
    <row r="42" spans="1:5" ht="20.100000000000001" customHeight="1" x14ac:dyDescent="0.25">
      <c r="A42" s="8"/>
      <c r="B42" s="50"/>
      <c r="C42" s="8"/>
      <c r="D42" s="104"/>
      <c r="E42" s="80"/>
    </row>
    <row r="43" spans="1:5" ht="20.100000000000001" customHeight="1" x14ac:dyDescent="0.25">
      <c r="A43" s="8"/>
      <c r="B43" s="50"/>
      <c r="C43" s="8"/>
      <c r="D43" s="104"/>
      <c r="E43" s="80"/>
    </row>
    <row r="44" spans="1:5" ht="20.100000000000001" customHeight="1" x14ac:dyDescent="0.25">
      <c r="A44" s="8"/>
      <c r="B44" s="50"/>
      <c r="C44" s="8"/>
      <c r="D44" s="104"/>
      <c r="E44" s="80"/>
    </row>
    <row r="45" spans="1:5" ht="20.100000000000001" customHeight="1" x14ac:dyDescent="0.25">
      <c r="A45" s="9"/>
      <c r="B45" s="50"/>
      <c r="C45" s="8"/>
      <c r="E45" s="80"/>
    </row>
    <row r="46" spans="1:5" ht="20.100000000000001" customHeight="1" x14ac:dyDescent="0.25">
      <c r="A46" s="8"/>
      <c r="B46" s="50"/>
      <c r="C46" s="8"/>
      <c r="D46" s="104"/>
      <c r="E46" s="80"/>
    </row>
    <row r="47" spans="1:5" ht="20.100000000000001" customHeight="1" x14ac:dyDescent="0.25">
      <c r="A47" s="8"/>
      <c r="B47" s="50"/>
      <c r="C47" s="8"/>
      <c r="D47" s="104"/>
      <c r="E47" s="80"/>
    </row>
    <row r="48" spans="1:5" ht="20.100000000000001" customHeight="1" x14ac:dyDescent="0.25">
      <c r="A48" s="8"/>
      <c r="B48" s="50"/>
      <c r="C48" s="8"/>
      <c r="D48" s="104"/>
      <c r="E48" s="80"/>
    </row>
    <row r="49" spans="1:5" ht="20.100000000000001" customHeight="1" x14ac:dyDescent="0.25">
      <c r="A49" s="8"/>
      <c r="B49" s="50"/>
      <c r="C49" s="8"/>
      <c r="D49" s="104"/>
      <c r="E49" s="80"/>
    </row>
    <row r="50" spans="1:5" ht="20.100000000000001" customHeight="1" x14ac:dyDescent="0.25">
      <c r="A50" s="8"/>
      <c r="B50" s="50"/>
      <c r="C50" s="8"/>
      <c r="D50" s="104"/>
      <c r="E50" s="80"/>
    </row>
    <row r="51" spans="1:5" ht="20.100000000000001" customHeight="1" x14ac:dyDescent="0.25">
      <c r="A51" s="8"/>
      <c r="B51" s="50"/>
      <c r="C51" s="8"/>
      <c r="D51" s="104"/>
      <c r="E51" s="80"/>
    </row>
    <row r="52" spans="1:5" ht="20.100000000000001" customHeight="1" x14ac:dyDescent="0.25">
      <c r="A52" s="8"/>
      <c r="B52" s="50"/>
      <c r="C52" s="8"/>
      <c r="D52" s="104"/>
      <c r="E52" s="80"/>
    </row>
    <row r="53" spans="1:5" ht="20.100000000000001" customHeight="1" x14ac:dyDescent="0.25">
      <c r="A53" s="8"/>
      <c r="B53" s="50"/>
      <c r="C53" s="8"/>
      <c r="D53" s="104"/>
      <c r="E53" s="80"/>
    </row>
    <row r="54" spans="1:5" ht="20.100000000000001" customHeight="1" x14ac:dyDescent="0.25">
      <c r="A54" s="8"/>
      <c r="B54" s="50"/>
      <c r="C54" s="8"/>
      <c r="D54" s="104"/>
      <c r="E54" s="80"/>
    </row>
    <row r="55" spans="1:5" ht="20.100000000000001" customHeight="1" x14ac:dyDescent="0.25">
      <c r="A55" s="8"/>
      <c r="B55" s="50"/>
      <c r="C55" s="8"/>
      <c r="D55" s="104"/>
      <c r="E55" s="80"/>
    </row>
    <row r="56" spans="1:5" ht="20.100000000000001" customHeight="1" x14ac:dyDescent="0.25">
      <c r="A56" s="8"/>
      <c r="B56" s="50"/>
      <c r="C56" s="8"/>
      <c r="D56" s="104"/>
      <c r="E56" s="80"/>
    </row>
    <row r="57" spans="1:5" ht="20.100000000000001" customHeight="1" x14ac:dyDescent="0.25">
      <c r="A57" s="8"/>
      <c r="B57" s="50"/>
      <c r="C57" s="8"/>
      <c r="D57" s="104"/>
      <c r="E57" s="80"/>
    </row>
    <row r="58" spans="1:5" ht="20.100000000000001" customHeight="1" x14ac:dyDescent="0.25">
      <c r="A58" s="8"/>
      <c r="B58" s="50"/>
      <c r="C58" s="8"/>
      <c r="D58" s="104"/>
      <c r="E58" s="80"/>
    </row>
    <row r="59" spans="1:5" ht="20.100000000000001" customHeight="1" x14ac:dyDescent="0.25">
      <c r="A59" s="8"/>
      <c r="B59" s="50"/>
      <c r="C59" s="8"/>
      <c r="D59" s="104"/>
      <c r="E59" s="80"/>
    </row>
    <row r="60" spans="1:5" ht="20.100000000000001" customHeight="1" x14ac:dyDescent="0.25">
      <c r="A60" s="8"/>
      <c r="B60" s="50"/>
      <c r="C60" s="8"/>
      <c r="D60" s="104"/>
      <c r="E60" s="80"/>
    </row>
    <row r="61" spans="1:5" ht="20.100000000000001" customHeight="1" x14ac:dyDescent="0.25">
      <c r="A61" s="249"/>
      <c r="B61" s="50"/>
      <c r="C61" s="8"/>
      <c r="D61" s="104"/>
      <c r="E61" s="80"/>
    </row>
    <row r="62" spans="1:5" ht="20.100000000000001" customHeight="1" x14ac:dyDescent="0.25">
      <c r="A62" s="8"/>
      <c r="B62" s="50"/>
      <c r="C62" s="8"/>
      <c r="D62" s="104"/>
      <c r="E62" s="80"/>
    </row>
    <row r="63" spans="1:5" ht="20.100000000000001" customHeight="1" x14ac:dyDescent="0.25">
      <c r="A63" s="8"/>
      <c r="B63" s="50"/>
      <c r="C63" s="8"/>
      <c r="D63" s="104"/>
      <c r="E63" s="80"/>
    </row>
    <row r="64" spans="1:5" ht="20.100000000000001" customHeight="1" x14ac:dyDescent="0.25">
      <c r="A64" s="8"/>
      <c r="B64" s="50"/>
      <c r="C64" s="8"/>
      <c r="D64" s="104"/>
      <c r="E64" s="80"/>
    </row>
    <row r="65" spans="1:5" ht="20.100000000000001" customHeight="1" x14ac:dyDescent="0.25">
      <c r="A65" s="8"/>
      <c r="B65" s="50"/>
      <c r="C65" s="8"/>
      <c r="D65" s="104"/>
      <c r="E65" s="80"/>
    </row>
    <row r="66" spans="1:5" ht="20.100000000000001" customHeight="1" x14ac:dyDescent="0.25">
      <c r="A66" s="8"/>
      <c r="B66" s="50"/>
      <c r="C66" s="8"/>
      <c r="D66" s="104"/>
      <c r="E66" s="80"/>
    </row>
    <row r="67" spans="1:5" ht="20.100000000000001" customHeight="1" x14ac:dyDescent="0.25">
      <c r="A67" s="8"/>
      <c r="B67" s="50"/>
      <c r="C67" s="8"/>
      <c r="D67" s="104"/>
      <c r="E67" s="80"/>
    </row>
    <row r="68" spans="1:5" ht="20.100000000000001" customHeight="1" x14ac:dyDescent="0.25">
      <c r="A68" s="8"/>
      <c r="B68" s="50"/>
      <c r="C68" s="8"/>
      <c r="D68" s="104"/>
      <c r="E68" s="80"/>
    </row>
    <row r="69" spans="1:5" ht="20.100000000000001" customHeight="1" x14ac:dyDescent="0.25">
      <c r="A69" s="8"/>
      <c r="B69" s="50"/>
      <c r="C69" s="8"/>
      <c r="D69" s="104"/>
      <c r="E69" s="80"/>
    </row>
    <row r="70" spans="1:5" ht="20.100000000000001" customHeight="1" x14ac:dyDescent="0.25">
      <c r="A70" s="8"/>
      <c r="B70" s="50"/>
      <c r="C70" s="8"/>
      <c r="D70" s="104"/>
      <c r="E70" s="80"/>
    </row>
    <row r="71" spans="1:5" ht="20.100000000000001" customHeight="1" x14ac:dyDescent="0.25">
      <c r="A71" s="8"/>
      <c r="B71" s="50"/>
      <c r="C71" s="8"/>
      <c r="D71" s="104"/>
      <c r="E71" s="80"/>
    </row>
    <row r="72" spans="1:5" ht="20.100000000000001" customHeight="1" x14ac:dyDescent="0.25">
      <c r="A72" s="8"/>
      <c r="B72" s="50"/>
      <c r="C72" s="8"/>
      <c r="D72" s="104"/>
      <c r="E72" s="80"/>
    </row>
    <row r="73" spans="1:5" ht="20.100000000000001" customHeight="1" x14ac:dyDescent="0.25">
      <c r="A73" s="8"/>
      <c r="B73" s="50"/>
      <c r="C73" s="8"/>
      <c r="D73" s="104"/>
      <c r="E73" s="80"/>
    </row>
    <row r="74" spans="1:5" ht="20.100000000000001" customHeight="1" x14ac:dyDescent="0.25">
      <c r="A74" s="8"/>
      <c r="B74" s="50"/>
      <c r="C74" s="8"/>
      <c r="D74" s="104"/>
      <c r="E74" s="80"/>
    </row>
    <row r="75" spans="1:5" ht="20.100000000000001" customHeight="1" x14ac:dyDescent="0.25">
      <c r="A75" s="8"/>
      <c r="B75" s="50"/>
      <c r="C75" s="8"/>
      <c r="D75" s="104"/>
      <c r="E75" s="80"/>
    </row>
    <row r="76" spans="1:5" ht="20.100000000000001" customHeight="1" x14ac:dyDescent="0.25">
      <c r="A76" s="8"/>
      <c r="B76" s="50"/>
      <c r="C76" s="8"/>
      <c r="D76" s="104"/>
      <c r="E76" s="80"/>
    </row>
    <row r="77" spans="1:5" ht="20.100000000000001" customHeight="1" x14ac:dyDescent="0.25">
      <c r="A77" s="249"/>
      <c r="B77" s="50"/>
      <c r="C77" s="8"/>
      <c r="E77" s="8"/>
    </row>
    <row r="78" spans="1:5" ht="20.100000000000001" customHeight="1" x14ac:dyDescent="0.25">
      <c r="A78" s="8"/>
      <c r="B78" s="50"/>
      <c r="C78" s="8"/>
      <c r="E78" s="8"/>
    </row>
    <row r="79" spans="1:5" ht="20.100000000000001" customHeight="1" x14ac:dyDescent="0.25">
      <c r="A79" s="8"/>
      <c r="B79" s="50"/>
      <c r="C79" s="8"/>
      <c r="E79" s="8"/>
    </row>
    <row r="80" spans="1:5" ht="20.100000000000001" customHeight="1" x14ac:dyDescent="0.25">
      <c r="A80" s="8"/>
      <c r="B80" s="50"/>
      <c r="C80" s="8"/>
      <c r="E80" s="8"/>
    </row>
    <row r="81" spans="1:5" ht="20.100000000000001" customHeight="1" x14ac:dyDescent="0.25">
      <c r="D81" s="1"/>
      <c r="E81" s="1"/>
    </row>
    <row r="82" spans="1:5" ht="20.100000000000001" customHeight="1" x14ac:dyDescent="0.25">
      <c r="D82" s="1"/>
      <c r="E82" s="1"/>
    </row>
    <row r="83" spans="1:5" ht="20.100000000000001" customHeight="1" x14ac:dyDescent="0.25">
      <c r="D83" s="1"/>
      <c r="E83" s="1"/>
    </row>
    <row r="84" spans="1:5" ht="20.100000000000001" customHeight="1" x14ac:dyDescent="0.25">
      <c r="D84" s="1"/>
      <c r="E84" s="1"/>
    </row>
    <row r="85" spans="1:5" ht="20.100000000000001" customHeight="1" x14ac:dyDescent="0.25">
      <c r="D85" s="1"/>
      <c r="E85" s="1"/>
    </row>
    <row r="86" spans="1:5" ht="20.100000000000001" customHeight="1" x14ac:dyDescent="0.25">
      <c r="A86" s="8"/>
      <c r="B86" s="50"/>
      <c r="C86" s="8"/>
      <c r="E86" s="8"/>
    </row>
    <row r="87" spans="1:5" ht="20.100000000000001" customHeight="1" x14ac:dyDescent="0.25">
      <c r="A87" s="8"/>
      <c r="B87" s="50"/>
      <c r="C87" s="8"/>
      <c r="E87" s="8"/>
    </row>
    <row r="88" spans="1:5" ht="20.100000000000001" customHeight="1" x14ac:dyDescent="0.25">
      <c r="A88" s="8"/>
      <c r="B88" s="50"/>
      <c r="C88" s="8"/>
      <c r="E88" s="8"/>
    </row>
    <row r="89" spans="1:5" ht="20.100000000000001" customHeight="1" x14ac:dyDescent="0.25">
      <c r="A89" s="8"/>
      <c r="B89" s="50"/>
      <c r="C89" s="8"/>
      <c r="E89" s="8"/>
    </row>
    <row r="90" spans="1:5" ht="20.100000000000001" customHeight="1" x14ac:dyDescent="0.25">
      <c r="A90" s="8"/>
      <c r="B90" s="50"/>
      <c r="C90" s="8"/>
      <c r="E90" s="8"/>
    </row>
    <row r="91" spans="1:5" ht="20.100000000000001" customHeight="1" x14ac:dyDescent="0.25">
      <c r="A91" s="8"/>
      <c r="B91" s="50"/>
      <c r="C91" s="8"/>
      <c r="E91" s="8"/>
    </row>
    <row r="92" spans="1:5" ht="20.100000000000001" customHeight="1" x14ac:dyDescent="0.25">
      <c r="A92" s="8"/>
      <c r="B92" s="50"/>
      <c r="C92" s="8"/>
      <c r="D92" s="104"/>
      <c r="E92" s="80"/>
    </row>
    <row r="93" spans="1:5" ht="20.100000000000001" customHeight="1" x14ac:dyDescent="0.25">
      <c r="A93" s="8"/>
      <c r="B93" s="50"/>
      <c r="C93" s="8"/>
      <c r="D93" s="104"/>
      <c r="E93" s="80"/>
    </row>
    <row r="94" spans="1:5" ht="20.100000000000001" customHeight="1" x14ac:dyDescent="0.25">
      <c r="A94" s="8"/>
      <c r="B94" s="50"/>
      <c r="C94" s="8"/>
      <c r="D94" s="104"/>
      <c r="E94" s="80"/>
    </row>
    <row r="95" spans="1:5" ht="20.100000000000001" customHeight="1" x14ac:dyDescent="0.25">
      <c r="A95" s="8"/>
      <c r="B95" s="50"/>
      <c r="C95" s="8"/>
      <c r="D95" s="104"/>
      <c r="E95" s="80"/>
    </row>
    <row r="96" spans="1:5" ht="20.100000000000001" customHeight="1" x14ac:dyDescent="0.25">
      <c r="A96" s="8"/>
      <c r="B96" s="50"/>
      <c r="C96" s="8"/>
      <c r="D96" s="104"/>
      <c r="E96" s="80"/>
    </row>
    <row r="97" spans="1:5" ht="20.100000000000001" customHeight="1" x14ac:dyDescent="0.25">
      <c r="A97" s="8"/>
      <c r="B97" s="50"/>
      <c r="C97" s="8"/>
      <c r="D97" s="104"/>
      <c r="E97" s="80"/>
    </row>
    <row r="98" spans="1:5" ht="20.100000000000001" customHeight="1" x14ac:dyDescent="0.25">
      <c r="A98" s="8"/>
      <c r="B98" s="50"/>
      <c r="C98" s="8"/>
      <c r="D98" s="104"/>
      <c r="E98" s="80"/>
    </row>
    <row r="99" spans="1:5" ht="20.100000000000001" customHeight="1" x14ac:dyDescent="0.25">
      <c r="A99" s="8"/>
      <c r="B99" s="50"/>
      <c r="C99" s="8"/>
      <c r="D99" s="104"/>
      <c r="E99" s="80"/>
    </row>
    <row r="100" spans="1:5" ht="20.100000000000001" customHeight="1" x14ac:dyDescent="0.25">
      <c r="A100" s="8"/>
      <c r="B100" s="50"/>
      <c r="C100" s="8"/>
      <c r="D100" s="104"/>
      <c r="E100" s="80"/>
    </row>
    <row r="101" spans="1:5" ht="20.100000000000001" customHeight="1" x14ac:dyDescent="0.25">
      <c r="A101" s="8"/>
      <c r="B101" s="50"/>
      <c r="C101" s="8"/>
      <c r="D101" s="104"/>
      <c r="E101" s="80"/>
    </row>
    <row r="102" spans="1:5" ht="20.100000000000001" customHeight="1" x14ac:dyDescent="0.25">
      <c r="A102" s="8"/>
      <c r="B102" s="50"/>
      <c r="C102" s="8"/>
      <c r="D102" s="104"/>
      <c r="E102" s="80"/>
    </row>
    <row r="103" spans="1:5" ht="20.100000000000001" customHeight="1" x14ac:dyDescent="0.25">
      <c r="A103" s="8"/>
      <c r="B103" s="50"/>
      <c r="C103" s="8"/>
      <c r="D103" s="104"/>
      <c r="E103" s="80"/>
    </row>
    <row r="104" spans="1:5" ht="20.100000000000001" customHeight="1" x14ac:dyDescent="0.25">
      <c r="A104" s="8"/>
      <c r="B104" s="50"/>
      <c r="C104" s="8"/>
      <c r="D104" s="104"/>
      <c r="E104" s="80"/>
    </row>
    <row r="105" spans="1:5" ht="20.100000000000001" customHeight="1" x14ac:dyDescent="0.25">
      <c r="A105" s="8"/>
      <c r="B105" s="50"/>
      <c r="C105" s="8"/>
      <c r="D105" s="104"/>
      <c r="E105" s="80"/>
    </row>
    <row r="106" spans="1:5" ht="20.100000000000001" customHeight="1" x14ac:dyDescent="0.25">
      <c r="A106" s="8"/>
      <c r="B106" s="50"/>
      <c r="C106" s="8"/>
      <c r="D106" s="104"/>
      <c r="E106" s="80"/>
    </row>
    <row r="107" spans="1:5" ht="20.100000000000001" customHeight="1" x14ac:dyDescent="0.25">
      <c r="A107" s="8"/>
      <c r="B107" s="50"/>
      <c r="C107" s="8"/>
      <c r="D107" s="104"/>
      <c r="E107" s="80"/>
    </row>
    <row r="108" spans="1:5" ht="20.100000000000001" customHeight="1" x14ac:dyDescent="0.25">
      <c r="A108" s="8"/>
      <c r="B108" s="50"/>
      <c r="C108" s="8"/>
      <c r="D108" s="104"/>
      <c r="E108" s="80"/>
    </row>
    <row r="109" spans="1:5" ht="20.100000000000001" customHeight="1" x14ac:dyDescent="0.25">
      <c r="A109" s="8"/>
      <c r="B109" s="50"/>
      <c r="C109" s="8"/>
      <c r="D109" s="104"/>
      <c r="E109" s="80"/>
    </row>
    <row r="110" spans="1:5" ht="20.100000000000001" customHeight="1" x14ac:dyDescent="0.25">
      <c r="A110" s="8"/>
      <c r="B110" s="50"/>
      <c r="C110" s="8"/>
      <c r="D110" s="104"/>
      <c r="E110" s="80"/>
    </row>
    <row r="111" spans="1:5" ht="20.100000000000001" customHeight="1" x14ac:dyDescent="0.25">
      <c r="A111" s="8"/>
      <c r="B111" s="50"/>
      <c r="C111" s="8"/>
      <c r="D111" s="104"/>
      <c r="E111" s="80"/>
    </row>
    <row r="112" spans="1:5" ht="20.100000000000001" customHeight="1" x14ac:dyDescent="0.25">
      <c r="A112" s="8"/>
      <c r="B112" s="50"/>
      <c r="C112" s="8"/>
      <c r="D112" s="104"/>
      <c r="E112" s="80"/>
    </row>
    <row r="113" spans="1:5" ht="20.100000000000001" customHeight="1" x14ac:dyDescent="0.25">
      <c r="A113" s="8"/>
      <c r="B113" s="50"/>
      <c r="C113" s="8"/>
      <c r="D113" s="104"/>
      <c r="E113" s="80"/>
    </row>
    <row r="114" spans="1:5" ht="20.100000000000001" customHeight="1" x14ac:dyDescent="0.25">
      <c r="A114" s="8"/>
      <c r="B114" s="50"/>
      <c r="C114" s="8"/>
      <c r="D114" s="104"/>
      <c r="E114" s="80"/>
    </row>
    <row r="115" spans="1:5" ht="20.100000000000001" customHeight="1" x14ac:dyDescent="0.25">
      <c r="A115" s="8"/>
      <c r="B115" s="50"/>
      <c r="C115" s="8"/>
      <c r="D115" s="104"/>
      <c r="E115" s="80"/>
    </row>
    <row r="116" spans="1:5" ht="20.100000000000001" customHeight="1" x14ac:dyDescent="0.25">
      <c r="A116" s="8"/>
      <c r="B116" s="50"/>
      <c r="C116" s="8"/>
      <c r="D116" s="104"/>
      <c r="E116" s="80"/>
    </row>
    <row r="117" spans="1:5" ht="20.100000000000001" customHeight="1" x14ac:dyDescent="0.25">
      <c r="A117" s="8"/>
      <c r="B117" s="50"/>
      <c r="C117" s="8"/>
      <c r="D117" s="104"/>
      <c r="E117" s="80"/>
    </row>
    <row r="118" spans="1:5" ht="20.100000000000001" customHeight="1" x14ac:dyDescent="0.25">
      <c r="A118" s="8"/>
      <c r="B118" s="50"/>
      <c r="C118" s="8"/>
      <c r="D118" s="104"/>
      <c r="E118" s="80"/>
    </row>
    <row r="119" spans="1:5" ht="20.100000000000001" customHeight="1" x14ac:dyDescent="0.25">
      <c r="A119" s="8"/>
      <c r="B119" s="50"/>
      <c r="C119" s="8"/>
      <c r="D119" s="104"/>
      <c r="E119" s="80"/>
    </row>
    <row r="120" spans="1:5" ht="20.100000000000001" customHeight="1" x14ac:dyDescent="0.25">
      <c r="A120" s="8"/>
      <c r="B120" s="50"/>
      <c r="C120" s="8"/>
      <c r="D120" s="104"/>
      <c r="E120" s="80"/>
    </row>
    <row r="121" spans="1:5" ht="20.100000000000001" customHeight="1" x14ac:dyDescent="0.25">
      <c r="A121" s="8"/>
      <c r="B121" s="50"/>
      <c r="C121" s="8"/>
      <c r="D121" s="104"/>
      <c r="E121" s="80"/>
    </row>
    <row r="122" spans="1:5" ht="20.100000000000001" customHeight="1" x14ac:dyDescent="0.25">
      <c r="A122" s="8"/>
      <c r="B122" s="50"/>
      <c r="C122" s="8"/>
      <c r="D122" s="104"/>
      <c r="E122" s="80"/>
    </row>
    <row r="123" spans="1:5" ht="20.100000000000001" customHeight="1" x14ac:dyDescent="0.25">
      <c r="A123" s="8"/>
      <c r="B123" s="50"/>
      <c r="C123" s="8"/>
      <c r="D123" s="104"/>
      <c r="E123" s="80"/>
    </row>
    <row r="124" spans="1:5" ht="20.100000000000001" customHeight="1" x14ac:dyDescent="0.25">
      <c r="A124" s="8"/>
      <c r="B124" s="50"/>
      <c r="C124" s="8"/>
      <c r="D124" s="104"/>
      <c r="E124" s="80"/>
    </row>
    <row r="125" spans="1:5" ht="20.100000000000001" customHeight="1" x14ac:dyDescent="0.25">
      <c r="A125" s="8"/>
      <c r="B125" s="50"/>
      <c r="C125" s="8"/>
      <c r="D125" s="104"/>
      <c r="E125" s="80"/>
    </row>
    <row r="126" spans="1:5" ht="20.100000000000001" customHeight="1" x14ac:dyDescent="0.25">
      <c r="A126" s="8"/>
      <c r="B126" s="50"/>
      <c r="C126" s="8"/>
      <c r="D126" s="104"/>
      <c r="E126" s="80"/>
    </row>
    <row r="127" spans="1:5" ht="20.100000000000001" customHeight="1" x14ac:dyDescent="0.25">
      <c r="A127" s="8"/>
      <c r="B127" s="50"/>
      <c r="C127" s="8"/>
      <c r="D127" s="104"/>
      <c r="E127" s="80"/>
    </row>
    <row r="128" spans="1:5" ht="20.100000000000001" customHeight="1" x14ac:dyDescent="0.25">
      <c r="A128" s="8"/>
      <c r="B128" s="50"/>
      <c r="C128" s="8"/>
      <c r="D128" s="104"/>
      <c r="E128" s="80"/>
    </row>
    <row r="129" spans="1:5" ht="20.100000000000001" customHeight="1" x14ac:dyDescent="0.25">
      <c r="A129" s="8"/>
      <c r="B129" s="50"/>
      <c r="C129" s="8"/>
      <c r="D129" s="104"/>
      <c r="E129" s="80"/>
    </row>
    <row r="130" spans="1:5" ht="20.100000000000001" customHeight="1" x14ac:dyDescent="0.25">
      <c r="A130" s="8"/>
      <c r="B130" s="50"/>
      <c r="C130" s="8"/>
      <c r="D130" s="104"/>
      <c r="E130" s="80"/>
    </row>
    <row r="131" spans="1:5" ht="20.100000000000001" customHeight="1" x14ac:dyDescent="0.25">
      <c r="A131" s="8"/>
      <c r="B131" s="50"/>
      <c r="C131" s="8"/>
      <c r="D131" s="104"/>
      <c r="E131" s="80"/>
    </row>
    <row r="132" spans="1:5" ht="20.100000000000001" customHeight="1" x14ac:dyDescent="0.25">
      <c r="A132" s="8"/>
      <c r="B132" s="50"/>
      <c r="C132" s="8"/>
      <c r="D132" s="104"/>
      <c r="E132" s="80"/>
    </row>
    <row r="133" spans="1:5" ht="20.100000000000001" customHeight="1" x14ac:dyDescent="0.25">
      <c r="A133" s="8"/>
      <c r="B133" s="50"/>
      <c r="C133" s="8"/>
      <c r="D133" s="104"/>
      <c r="E133" s="80"/>
    </row>
    <row r="134" spans="1:5" ht="20.100000000000001" customHeight="1" x14ac:dyDescent="0.25">
      <c r="A134" s="8"/>
      <c r="B134" s="50"/>
      <c r="C134" s="8"/>
      <c r="D134" s="104"/>
      <c r="E134" s="80"/>
    </row>
    <row r="135" spans="1:5" ht="20.100000000000001" customHeight="1" x14ac:dyDescent="0.25">
      <c r="A135" s="8"/>
      <c r="B135" s="50"/>
      <c r="C135" s="8"/>
      <c r="D135" s="104"/>
      <c r="E135" s="80"/>
    </row>
    <row r="136" spans="1:5" ht="20.100000000000001" customHeight="1" x14ac:dyDescent="0.25">
      <c r="A136" s="8"/>
      <c r="B136" s="50"/>
      <c r="C136" s="8"/>
      <c r="D136" s="104"/>
      <c r="E136" s="80"/>
    </row>
    <row r="137" spans="1:5" ht="20.100000000000001" customHeight="1" x14ac:dyDescent="0.25">
      <c r="A137" s="8"/>
      <c r="B137" s="50"/>
      <c r="C137" s="8"/>
      <c r="D137" s="104"/>
      <c r="E137" s="80"/>
    </row>
    <row r="138" spans="1:5" ht="20.100000000000001" customHeight="1" x14ac:dyDescent="0.25">
      <c r="A138" s="8"/>
      <c r="B138" s="50"/>
      <c r="C138" s="8"/>
      <c r="D138" s="104"/>
      <c r="E138" s="80"/>
    </row>
    <row r="139" spans="1:5" ht="20.100000000000001" customHeight="1" x14ac:dyDescent="0.25">
      <c r="A139" s="8"/>
      <c r="B139" s="50"/>
      <c r="C139" s="8"/>
      <c r="D139" s="104"/>
      <c r="E139" s="80"/>
    </row>
    <row r="140" spans="1:5" ht="20.100000000000001" customHeight="1" x14ac:dyDescent="0.25">
      <c r="A140" s="8"/>
      <c r="B140" s="50"/>
      <c r="C140" s="8"/>
      <c r="D140" s="104"/>
      <c r="E140" s="80"/>
    </row>
    <row r="141" spans="1:5" ht="20.100000000000001" customHeight="1" x14ac:dyDescent="0.25">
      <c r="A141" s="8"/>
      <c r="B141" s="50"/>
      <c r="C141" s="8"/>
      <c r="D141" s="104"/>
      <c r="E141" s="80"/>
    </row>
    <row r="142" spans="1:5" ht="20.100000000000001" customHeight="1" x14ac:dyDescent="0.25">
      <c r="A142" s="8"/>
      <c r="B142" s="50"/>
      <c r="C142" s="8"/>
      <c r="D142" s="104"/>
      <c r="E142" s="80"/>
    </row>
    <row r="143" spans="1:5" ht="20.100000000000001" customHeight="1" x14ac:dyDescent="0.25">
      <c r="A143" s="8"/>
      <c r="B143" s="50"/>
      <c r="C143" s="8"/>
      <c r="D143" s="104"/>
      <c r="E143" s="80"/>
    </row>
    <row r="144" spans="1:5" ht="20.100000000000001" customHeight="1" x14ac:dyDescent="0.25">
      <c r="A144" s="8"/>
      <c r="B144" s="50"/>
      <c r="C144" s="8"/>
      <c r="D144" s="104"/>
      <c r="E144" s="80"/>
    </row>
    <row r="145" spans="1:5" ht="20.100000000000001" customHeight="1" x14ac:dyDescent="0.25">
      <c r="A145" s="8"/>
      <c r="B145" s="50"/>
      <c r="C145" s="8"/>
      <c r="D145" s="104"/>
      <c r="E145" s="80"/>
    </row>
    <row r="146" spans="1:5" ht="20.100000000000001" customHeight="1" x14ac:dyDescent="0.25">
      <c r="A146" s="8"/>
      <c r="B146" s="50"/>
      <c r="C146" s="8"/>
      <c r="D146" s="104"/>
      <c r="E146" s="80"/>
    </row>
    <row r="147" spans="1:5" ht="20.100000000000001" customHeight="1" x14ac:dyDescent="0.25">
      <c r="A147" s="8"/>
      <c r="B147" s="50"/>
      <c r="C147" s="8"/>
      <c r="D147" s="104"/>
      <c r="E147" s="80"/>
    </row>
    <row r="148" spans="1:5" ht="20.100000000000001" customHeight="1" x14ac:dyDescent="0.25">
      <c r="A148" s="8"/>
      <c r="B148" s="50"/>
      <c r="C148" s="8"/>
      <c r="D148" s="104"/>
      <c r="E148" s="80"/>
    </row>
    <row r="149" spans="1:5" ht="20.100000000000001" customHeight="1" x14ac:dyDescent="0.25">
      <c r="A149" s="8"/>
      <c r="B149" s="50"/>
      <c r="C149" s="8"/>
      <c r="D149" s="104"/>
      <c r="E149" s="80"/>
    </row>
    <row r="150" spans="1:5" ht="20.100000000000001" customHeight="1" x14ac:dyDescent="0.25">
      <c r="A150" s="8"/>
      <c r="B150" s="50"/>
      <c r="C150" s="8"/>
      <c r="D150" s="104"/>
      <c r="E150" s="80"/>
    </row>
    <row r="151" spans="1:5" ht="20.100000000000001" customHeight="1" x14ac:dyDescent="0.25">
      <c r="A151" s="8"/>
      <c r="B151" s="50"/>
      <c r="C151" s="8"/>
      <c r="D151" s="104"/>
      <c r="E151" s="80"/>
    </row>
    <row r="152" spans="1:5" ht="20.100000000000001" customHeight="1" x14ac:dyDescent="0.25">
      <c r="A152" s="8"/>
      <c r="B152" s="50"/>
      <c r="C152" s="8"/>
      <c r="D152" s="104"/>
      <c r="E152" s="80"/>
    </row>
    <row r="153" spans="1:5" ht="20.100000000000001" customHeight="1" x14ac:dyDescent="0.25">
      <c r="A153" s="8"/>
      <c r="B153" s="50"/>
      <c r="C153" s="8"/>
      <c r="D153" s="104"/>
      <c r="E153" s="80"/>
    </row>
    <row r="154" spans="1:5" ht="20.100000000000001" customHeight="1" x14ac:dyDescent="0.25">
      <c r="A154" s="8"/>
      <c r="B154" s="50"/>
      <c r="C154" s="8"/>
      <c r="D154" s="104"/>
      <c r="E154" s="80"/>
    </row>
    <row r="155" spans="1:5" ht="20.100000000000001" customHeight="1" x14ac:dyDescent="0.25">
      <c r="A155" s="8"/>
      <c r="B155" s="50"/>
      <c r="C155" s="8"/>
      <c r="D155" s="104"/>
      <c r="E155" s="80"/>
    </row>
    <row r="156" spans="1:5" ht="20.100000000000001" customHeight="1" x14ac:dyDescent="0.25">
      <c r="A156" s="8"/>
      <c r="B156" s="50"/>
      <c r="C156" s="8"/>
      <c r="D156" s="104"/>
      <c r="E156" s="80"/>
    </row>
    <row r="157" spans="1:5" ht="20.100000000000001" customHeight="1" x14ac:dyDescent="0.25">
      <c r="A157" s="8"/>
      <c r="B157" s="50"/>
      <c r="C157" s="8"/>
      <c r="D157" s="104"/>
      <c r="E157" s="80"/>
    </row>
    <row r="158" spans="1:5" ht="20.100000000000001" customHeight="1" x14ac:dyDescent="0.25">
      <c r="A158" s="8"/>
      <c r="B158" s="50"/>
      <c r="C158" s="8"/>
      <c r="D158" s="104"/>
      <c r="E158" s="80"/>
    </row>
    <row r="159" spans="1:5" ht="20.100000000000001" customHeight="1" x14ac:dyDescent="0.25">
      <c r="A159" s="8"/>
      <c r="B159" s="50"/>
      <c r="C159" s="8"/>
      <c r="D159" s="104"/>
      <c r="E159" s="80"/>
    </row>
    <row r="160" spans="1:5" ht="20.100000000000001" customHeight="1" x14ac:dyDescent="0.25">
      <c r="A160" s="8"/>
      <c r="B160" s="50"/>
      <c r="C160" s="8"/>
      <c r="D160" s="104"/>
      <c r="E160" s="80"/>
    </row>
    <row r="161" spans="1:5" ht="20.100000000000001" customHeight="1" x14ac:dyDescent="0.25">
      <c r="A161" s="8"/>
      <c r="B161" s="50"/>
      <c r="C161" s="8"/>
      <c r="D161" s="104"/>
      <c r="E161" s="80"/>
    </row>
    <row r="162" spans="1:5" ht="20.100000000000001" customHeight="1" x14ac:dyDescent="0.25">
      <c r="A162" s="8"/>
      <c r="B162" s="50"/>
      <c r="C162" s="8"/>
      <c r="D162" s="104"/>
      <c r="E162" s="80"/>
    </row>
    <row r="163" spans="1:5" ht="20.100000000000001" customHeight="1" x14ac:dyDescent="0.25">
      <c r="A163" s="8"/>
      <c r="B163" s="50"/>
      <c r="C163" s="8"/>
      <c r="D163" s="104"/>
      <c r="E163" s="80"/>
    </row>
    <row r="164" spans="1:5" ht="20.100000000000001" customHeight="1" x14ac:dyDescent="0.25">
      <c r="A164" s="8"/>
      <c r="B164" s="50"/>
      <c r="C164" s="8"/>
      <c r="D164" s="104"/>
      <c r="E164" s="80"/>
    </row>
    <row r="165" spans="1:5" ht="20.100000000000001" customHeight="1" x14ac:dyDescent="0.25">
      <c r="A165" s="8"/>
      <c r="B165" s="50"/>
      <c r="C165" s="8"/>
      <c r="D165" s="104"/>
      <c r="E165" s="80"/>
    </row>
    <row r="166" spans="1:5" ht="20.100000000000001" customHeight="1" x14ac:dyDescent="0.25">
      <c r="A166" s="8"/>
      <c r="B166" s="50"/>
      <c r="C166" s="8"/>
      <c r="D166" s="104"/>
      <c r="E166" s="80"/>
    </row>
    <row r="167" spans="1:5" ht="20.100000000000001" customHeight="1" x14ac:dyDescent="0.25">
      <c r="A167" s="8"/>
      <c r="B167" s="50"/>
      <c r="C167" s="8"/>
      <c r="D167" s="104"/>
      <c r="E167" s="80"/>
    </row>
    <row r="168" spans="1:5" ht="20.100000000000001" customHeight="1" x14ac:dyDescent="0.25">
      <c r="A168" s="8"/>
      <c r="B168" s="50"/>
      <c r="C168" s="8"/>
      <c r="D168" s="104"/>
      <c r="E168" s="80"/>
    </row>
    <row r="169" spans="1:5" ht="20.100000000000001" customHeight="1" x14ac:dyDescent="0.25">
      <c r="A169" s="8"/>
      <c r="B169" s="50"/>
      <c r="C169" s="8"/>
      <c r="D169" s="104"/>
      <c r="E169" s="80"/>
    </row>
    <row r="170" spans="1:5" ht="20.100000000000001" customHeight="1" x14ac:dyDescent="0.25">
      <c r="A170" s="8"/>
      <c r="B170" s="50"/>
      <c r="C170" s="8"/>
      <c r="D170" s="104"/>
      <c r="E170" s="80"/>
    </row>
    <row r="171" spans="1:5" ht="20.100000000000001" customHeight="1" x14ac:dyDescent="0.25">
      <c r="A171" s="8"/>
      <c r="B171" s="50"/>
      <c r="C171" s="8"/>
      <c r="D171" s="104"/>
      <c r="E171" s="80"/>
    </row>
    <row r="172" spans="1:5" ht="20.100000000000001" customHeight="1" x14ac:dyDescent="0.25">
      <c r="A172" s="8"/>
      <c r="B172" s="50"/>
      <c r="C172" s="8"/>
      <c r="D172" s="104"/>
      <c r="E172" s="80"/>
    </row>
    <row r="173" spans="1:5" ht="20.100000000000001" customHeight="1" x14ac:dyDescent="0.25">
      <c r="A173" s="8"/>
      <c r="B173" s="50"/>
      <c r="C173" s="8"/>
      <c r="D173" s="104"/>
      <c r="E173" s="80"/>
    </row>
    <row r="174" spans="1:5" ht="20.100000000000001" customHeight="1" x14ac:dyDescent="0.25">
      <c r="A174" s="8"/>
      <c r="B174" s="50"/>
      <c r="C174" s="8"/>
      <c r="D174" s="104"/>
      <c r="E174" s="80"/>
    </row>
    <row r="175" spans="1:5" ht="20.100000000000001" customHeight="1" x14ac:dyDescent="0.25">
      <c r="A175" s="8"/>
      <c r="B175" s="50"/>
      <c r="C175" s="8"/>
      <c r="D175" s="104"/>
      <c r="E175" s="80"/>
    </row>
    <row r="176" spans="1:5" ht="20.100000000000001" customHeight="1" x14ac:dyDescent="0.25">
      <c r="A176" s="8"/>
      <c r="B176" s="50"/>
      <c r="C176" s="8"/>
      <c r="D176" s="104"/>
      <c r="E176" s="80"/>
    </row>
    <row r="177" spans="1:5" ht="20.100000000000001" customHeight="1" x14ac:dyDescent="0.25">
      <c r="A177" s="8"/>
      <c r="B177" s="50"/>
      <c r="C177" s="8"/>
      <c r="D177" s="104"/>
      <c r="E177" s="80"/>
    </row>
    <row r="178" spans="1:5" ht="20.100000000000001" customHeight="1" x14ac:dyDescent="0.25">
      <c r="A178" s="8"/>
      <c r="B178" s="50"/>
      <c r="C178" s="8"/>
      <c r="D178" s="104"/>
      <c r="E178" s="80"/>
    </row>
    <row r="179" spans="1:5" ht="20.100000000000001" customHeight="1" x14ac:dyDescent="0.25">
      <c r="A179" s="8"/>
      <c r="B179" s="50"/>
      <c r="C179" s="8"/>
      <c r="D179" s="104"/>
      <c r="E179" s="80"/>
    </row>
    <row r="180" spans="1:5" ht="20.100000000000001" customHeight="1" x14ac:dyDescent="0.25">
      <c r="A180" s="8"/>
      <c r="B180" s="50"/>
      <c r="C180" s="8"/>
      <c r="D180" s="104"/>
      <c r="E180" s="80"/>
    </row>
    <row r="181" spans="1:5" ht="20.100000000000001" customHeight="1" x14ac:dyDescent="0.25">
      <c r="A181" s="8"/>
      <c r="B181" s="50"/>
      <c r="C181" s="8"/>
      <c r="D181" s="104"/>
      <c r="E181" s="80"/>
    </row>
    <row r="182" spans="1:5" ht="20.100000000000001" customHeight="1" x14ac:dyDescent="0.25">
      <c r="A182" s="8"/>
      <c r="B182" s="50"/>
      <c r="C182" s="8"/>
      <c r="D182" s="104"/>
      <c r="E182" s="80"/>
    </row>
    <row r="183" spans="1:5" ht="20.100000000000001" customHeight="1" x14ac:dyDescent="0.25">
      <c r="A183" s="8"/>
      <c r="B183" s="50"/>
      <c r="C183" s="8"/>
      <c r="D183" s="104"/>
      <c r="E183" s="80"/>
    </row>
    <row r="184" spans="1:5" ht="20.100000000000001" customHeight="1" x14ac:dyDescent="0.25">
      <c r="A184" s="8"/>
      <c r="B184" s="50"/>
      <c r="C184" s="8"/>
      <c r="D184" s="104"/>
      <c r="E184" s="80"/>
    </row>
    <row r="185" spans="1:5" ht="20.100000000000001" customHeight="1" x14ac:dyDescent="0.25">
      <c r="A185" s="8"/>
      <c r="B185" s="50"/>
      <c r="C185" s="8"/>
      <c r="D185" s="104"/>
      <c r="E185" s="80"/>
    </row>
    <row r="186" spans="1:5" ht="20.100000000000001" customHeight="1" x14ac:dyDescent="0.25">
      <c r="A186" s="8"/>
      <c r="B186" s="50"/>
      <c r="C186" s="8"/>
      <c r="D186" s="104"/>
      <c r="E186" s="80"/>
    </row>
    <row r="187" spans="1:5" ht="20.100000000000001" customHeight="1" x14ac:dyDescent="0.25">
      <c r="A187" s="8"/>
      <c r="B187" s="50"/>
      <c r="C187" s="8"/>
      <c r="D187" s="104"/>
      <c r="E187" s="80"/>
    </row>
    <row r="188" spans="1:5" ht="20.100000000000001" customHeight="1" x14ac:dyDescent="0.25">
      <c r="A188" s="8"/>
      <c r="B188" s="50"/>
      <c r="C188" s="8"/>
      <c r="D188" s="104"/>
      <c r="E188" s="80"/>
    </row>
    <row r="189" spans="1:5" ht="20.100000000000001" customHeight="1" x14ac:dyDescent="0.25">
      <c r="A189" s="8"/>
      <c r="B189" s="50"/>
      <c r="C189" s="8"/>
      <c r="D189" s="104"/>
      <c r="E189" s="80"/>
    </row>
  </sheetData>
  <mergeCells count="10">
    <mergeCell ref="A24:D24"/>
    <mergeCell ref="A11:E11"/>
    <mergeCell ref="A23:D23"/>
    <mergeCell ref="A8:D8"/>
    <mergeCell ref="A9:D9"/>
    <mergeCell ref="A1:E1"/>
    <mergeCell ref="A20:D20"/>
    <mergeCell ref="A21:D21"/>
    <mergeCell ref="A22:D22"/>
    <mergeCell ref="A2:E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8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8</vt:i4>
      </vt:variant>
    </vt:vector>
  </HeadingPairs>
  <TitlesOfParts>
    <vt:vector size="17" baseType="lpstr">
      <vt:lpstr>RESUMO</vt:lpstr>
      <vt:lpstr>Cronograma Fisico Financeiro</vt:lpstr>
      <vt:lpstr>P1</vt:lpstr>
      <vt:lpstr>FatorKa</vt:lpstr>
      <vt:lpstr>FatorKb</vt:lpstr>
      <vt:lpstr>FatorKc</vt:lpstr>
      <vt:lpstr>PFP3_FatorKd</vt:lpstr>
      <vt:lpstr>CPU-VEICULO_Leve</vt:lpstr>
      <vt:lpstr>CPU mobiliário</vt:lpstr>
      <vt:lpstr>'CPU mobiliário'!Area_de_impressao</vt:lpstr>
      <vt:lpstr>'CPU-VEICULO_Leve'!Area_de_impressao</vt:lpstr>
      <vt:lpstr>'Cronograma Fisico Financeiro'!Area_de_impressao</vt:lpstr>
      <vt:lpstr>FatorKa!Area_de_impressao</vt:lpstr>
      <vt:lpstr>'P1'!Area_de_impressao</vt:lpstr>
      <vt:lpstr>PFP3_FatorKd!Area_de_impressao</vt:lpstr>
      <vt:lpstr>RESUMO!Area_de_impressao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DNIT</dc:creator>
  <cp:lastModifiedBy>Mickaelly Vieira Alves</cp:lastModifiedBy>
  <cp:lastPrinted>2024-11-12T17:34:42Z</cp:lastPrinted>
  <dcterms:created xsi:type="dcterms:W3CDTF">1999-10-25T11:30:42Z</dcterms:created>
  <dcterms:modified xsi:type="dcterms:W3CDTF">2024-11-12T17:35:20Z</dcterms:modified>
</cp:coreProperties>
</file>