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MINUTAS DE EDITAIS E DE CONTRATOS\Minutas Edital 2024\Juliana\59500.0026752023-08-e - Licitação Eletrônica-Ponte - GO(DPC)\KIT PRESIDENTE\"/>
    </mc:Choice>
  </mc:AlternateContent>
  <xr:revisionPtr revIDLastSave="0" documentId="8_{261395E4-44F4-497C-B66B-E171B34691F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Quadro resumo" sheetId="4" r:id="rId1"/>
    <sheet name="Distribuição" sheetId="5" r:id="rId2"/>
    <sheet name="Cronograma" sheetId="6" r:id="rId3"/>
  </sheets>
  <definedNames>
    <definedName name="_xlnm.Print_Area" localSheetId="2">Cronograma!$A$1:$AA$30</definedName>
    <definedName name="_xlnm.Print_Area" localSheetId="1">Distribuição!$A$1:$D$98</definedName>
    <definedName name="_xlnm.Print_Area" localSheetId="0">'Quadro resumo'!$A$1:$F$22</definedName>
    <definedName name="_xlnm.Print_Titles" localSheetId="2">Cronograma!$A:$C,Cronograma!$1:$2</definedName>
    <definedName name="_xlnm.Print_Titles" localSheetId="1">Distribuição!$1:$12</definedName>
    <definedName name="_xlnm.Print_Titles" localSheetId="0">'Quadro resumo'!$1:$9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22" i="4" s="1"/>
  <c r="E21" i="4"/>
  <c r="D21" i="4"/>
  <c r="D22" i="4" s="1"/>
  <c r="C21" i="4"/>
</calcChain>
</file>

<file path=xl/sharedStrings.xml><?xml version="1.0" encoding="utf-8"?>
<sst xmlns="http://schemas.openxmlformats.org/spreadsheetml/2006/main" count="270" uniqueCount="221">
  <si>
    <t>QUADRO RESUMO DO ORÇAMENTO</t>
  </si>
  <si>
    <t>Obra: Contratação de projeto executivo, obras e serviços de engenharia para a construção de uma ponte sobre o ribeirão da Água Limpa, vias de acesso e infraestrutura completa visando a interligação das rodovias GO-173 e GO-324, no município de Britânia, no estado de Goiás</t>
  </si>
  <si>
    <t>BDIs adotados:</t>
  </si>
  <si>
    <t>Sem Desoneração</t>
  </si>
  <si>
    <t>Com Desoneração</t>
  </si>
  <si>
    <t>Serviços Gerais</t>
  </si>
  <si>
    <t>Data-base:</t>
  </si>
  <si>
    <t>Maio de 2024</t>
  </si>
  <si>
    <t>Materiais Betuminosos:</t>
  </si>
  <si>
    <t>Extensão:</t>
  </si>
  <si>
    <t>Transp. de Mat. Betum.:</t>
  </si>
  <si>
    <t>Item</t>
  </si>
  <si>
    <t>DESCRIÇÃO</t>
  </si>
  <si>
    <t xml:space="preserve">PREÇO  SEM DESONERAÇÃO - REFERÊNCIA           </t>
  </si>
  <si>
    <t>VALOR DA PROPONENTE PARA O ITEM</t>
  </si>
  <si>
    <t>RELAÇÃO (%)</t>
  </si>
  <si>
    <t>VALOR</t>
  </si>
  <si>
    <t>PROJETO EXECUTIVO DE ENGENHARIA</t>
  </si>
  <si>
    <t>Custo por (m)</t>
  </si>
  <si>
    <t>ADMINISTRAÇÃO LOCAL</t>
  </si>
  <si>
    <t>SERVIÇOS PRELIMINARES</t>
  </si>
  <si>
    <t>TERRAPLENAGEM</t>
  </si>
  <si>
    <t>PAVIMENTAÇÃO</t>
  </si>
  <si>
    <t>DRENAGEM</t>
  </si>
  <si>
    <t>OBRAS DE ARTE CORRENTE</t>
  </si>
  <si>
    <t>OBRAS COMPLEMENTARES</t>
  </si>
  <si>
    <t>SEGURANÇA E SINALIZAÇÃO RODOVIÁRIA</t>
  </si>
  <si>
    <t>PROTEÇÃO AO MEIO AMBIENTE</t>
  </si>
  <si>
    <t>OBRAS DE ARTE ESPECIAIS - OAE</t>
  </si>
  <si>
    <t>Custo Total</t>
  </si>
  <si>
    <t>PLANILHA DE DISTRIBUIÇÃO DO PREÇO PROPOSTO</t>
  </si>
  <si>
    <t>Bases de Preço:</t>
  </si>
  <si>
    <t>SICRO: Abril/2023</t>
  </si>
  <si>
    <t>ANP : Junho/2023</t>
  </si>
  <si>
    <t>Consultiva DNIT-Abril/2023</t>
  </si>
  <si>
    <t>UNIDADE DE CONSTRUÇÃO (UC) / EVENTO DE MEDIÇÃO</t>
  </si>
  <si>
    <t>VALOR TOTAL DE REFERÊNCIA DO ITEM (R$)</t>
  </si>
  <si>
    <t>VALOR DA PROPONENTE PARA O ITEM (R$)</t>
  </si>
  <si>
    <t>1.0</t>
  </si>
  <si>
    <t>ADMINISTRAÇÃO LOCAL DA OBRA</t>
  </si>
  <si>
    <t>2.0</t>
  </si>
  <si>
    <t>3.0</t>
  </si>
  <si>
    <t>TERRAPLANAGEM</t>
  </si>
  <si>
    <t>3.0.1</t>
  </si>
  <si>
    <t>ROTATÓRIA</t>
  </si>
  <si>
    <t>3.0.1.1</t>
  </si>
  <si>
    <t>Execução de 1 metro dos serviços de terraplanagem relacionado à rotatória, contemplando desmatamento, destocamento, limpeza de área, escavação, carga e transporte em material de 1ª categoria e compactação de aterros.</t>
  </si>
  <si>
    <t>3.0.1.2</t>
  </si>
  <si>
    <t>Liberação definitiva da rotatória (10 % do valor)</t>
  </si>
  <si>
    <t>3.0.2</t>
  </si>
  <si>
    <t>PISTA DE ROLAMENTO</t>
  </si>
  <si>
    <t>3.0.2.1</t>
  </si>
  <si>
    <t>Execução de 1 metro dos serviços de terraplanagem relacionado à pista de rolamento, contemplando desmatamento, destocamento, limpeza de área, escavação, carga e transporte em material de 1ª categoria e compactação de aterros.</t>
  </si>
  <si>
    <t>3.0.2.2</t>
  </si>
  <si>
    <t>Liberação definitiva da pista de rolamento (10% do valor)</t>
  </si>
  <si>
    <t>4.0</t>
  </si>
  <si>
    <t>4.0.1</t>
  </si>
  <si>
    <t>Execução do serviço de remoção mecanizada de revestimento asfáltico, contemplando o serviço de transporte</t>
  </si>
  <si>
    <t>4.0.2</t>
  </si>
  <si>
    <t>Execução do serviço de remoção mecanizada de camada granular do pavimento</t>
  </si>
  <si>
    <t>4.0.3</t>
  </si>
  <si>
    <t>Execução de 1 metro de sub-base de solo estabilizado granulometricamente sem mistura com material de jazida, contemplando os serviços de escavação, carga e transporte de material</t>
  </si>
  <si>
    <t>4.0.4</t>
  </si>
  <si>
    <t>Execução de 1 metro de base de solo estabilizado granulometricamente sem mistura com material de jazida, contemplando os serviços de escavação, carga e transporte de material</t>
  </si>
  <si>
    <t>4.0.5</t>
  </si>
  <si>
    <t>Execução do serviço de varredura da superfície para execução de revestimento asfáltico</t>
  </si>
  <si>
    <t>4.0.6</t>
  </si>
  <si>
    <t>Execução de 1 metro de imprimação com asfalto diluído, contemplando o fornecimento de emulsão asfáltica para serviço de imprimação e o transporte da emulsão asfáltica</t>
  </si>
  <si>
    <t>4.0.7</t>
  </si>
  <si>
    <t>Execução de 1 metro de pintura de ligação, contemplando o fornecimento de emulsão asfáltica RR-1C e o transporte da emulsão asfáltica RR-1C</t>
  </si>
  <si>
    <t>4.0.8</t>
  </si>
  <si>
    <t>Execução de 1 metro de concreto asfáltico - faixa C - areia e brita comerciais, contemplando fornecimento e transporte de material</t>
  </si>
  <si>
    <t>4.0.9</t>
  </si>
  <si>
    <t>Execução de 1 metro de concreto asfáltico - faixa B - areia e brita comerciais, contemplando fornecimento e transporte de material</t>
  </si>
  <si>
    <t>5.0</t>
  </si>
  <si>
    <t>5.0.1</t>
  </si>
  <si>
    <t>Execução de 1 metro de meio-fio de concreto - MFC 01 - areia e brita comerciais - fôrma de madeira</t>
  </si>
  <si>
    <t>5.0.2</t>
  </si>
  <si>
    <t>Execução de 1 metro de meio-fio de concreto - MFC 03 - areia e brita comerciais - fôrma de madeira</t>
  </si>
  <si>
    <t>5.0.3</t>
  </si>
  <si>
    <t>Execução de 1 metro meio-fio de concreto - MFC 05 - areia e brita comerciais - fôrma de madeira</t>
  </si>
  <si>
    <t>5.0.4</t>
  </si>
  <si>
    <t>Execução de 1 entrada para descida d’água - EDA 01 - areia e brita comerciais</t>
  </si>
  <si>
    <t>5.0.5</t>
  </si>
  <si>
    <t>Execução de 1 entrada para descida d’água - EDA 02 - areia e brita comerciais</t>
  </si>
  <si>
    <t>5.0.6</t>
  </si>
  <si>
    <t>Execução de 1 metro de descida d’água de aterros tipo rápido - DAR 02 - areia e brita comerciais</t>
  </si>
  <si>
    <t>5.0.7</t>
  </si>
  <si>
    <t>Execução de 1 descida d’água de aterros em degraus - DAD 02 - areia e brita comerciais</t>
  </si>
  <si>
    <t>5.0.8</t>
  </si>
  <si>
    <t>Execução de 1 dissipador de energia - DEB 01 - areia, brita e pedra de mão comerciais</t>
  </si>
  <si>
    <t>5.0.9</t>
  </si>
  <si>
    <t>Execução de 1 metro de valeta de proteção de aterros com revestimento de concreto - VPAC 120-30 - escavação mecânica - areia e brita comerciais - contemplando o transporte</t>
  </si>
  <si>
    <t>6.0</t>
  </si>
  <si>
    <t>OBRA DE ARTE CORRENTE</t>
  </si>
  <si>
    <t>6.0.1</t>
  </si>
  <si>
    <t>Execução de 1 boca de BDCC 2,50 x 2,50 m - esconsidade 0° - areia e brita comerciais</t>
  </si>
  <si>
    <t>6.0.2</t>
  </si>
  <si>
    <t>Execução de 1 corpo de BDCC 2,50 x 2,50 m - moldado no local - altura do aterro 0,00 a 1,00 m - areia e brita comerciais, contemplando transporte</t>
  </si>
  <si>
    <t>7.0</t>
  </si>
  <si>
    <t>7.0.1</t>
  </si>
  <si>
    <t>Execução de 1 quilômetro de cerca com 4 fios de arame liso galvanizado e mourão de madeira a cada 2,5 m e esticador a cada 50 m, contemplando o transporte</t>
  </si>
  <si>
    <t>7.0.2</t>
  </si>
  <si>
    <t>Remoção de cerca com mourões de madeira</t>
  </si>
  <si>
    <t>7.0.3</t>
  </si>
  <si>
    <t>Execução de 1 metro quadrado de Hidrossemeadura</t>
  </si>
  <si>
    <t>7.0.4</t>
  </si>
  <si>
    <t>Execução do serviço de plantio de grama comercial em placas</t>
  </si>
  <si>
    <t>8.0</t>
  </si>
  <si>
    <t>8.0.1</t>
  </si>
  <si>
    <t>Execução dos serviços de sinalização vertical, contemplando o transporte, fornecimento e implantação de placas e de suportes para placas.</t>
  </si>
  <si>
    <t>8.0.2</t>
  </si>
  <si>
    <t>Execução dos serviços de sinalização horizontal, contemplando a execução e transporte de tachas reflativas, pintua de setas e zebrados e pintura de faixa.</t>
  </si>
  <si>
    <t>8.0.3</t>
  </si>
  <si>
    <t>COLOCAÇÃO EM CANTEIRO: Colocação de 1 metro de defensa semimaleável simples - fornecimento</t>
  </si>
  <si>
    <t>8.0.4</t>
  </si>
  <si>
    <t>Execução de defensa semimaleável simples, contemplando seu transporte, implantação e implantação de terminal de ancoragem e de terminal absorvedor</t>
  </si>
  <si>
    <t>8.0.5</t>
  </si>
  <si>
    <t>Execução de 1 unidade de placa delineador em aço - 0,30 x 0,90 m - película retrorrefletiva tipo I + IV, contemplando seu fornecimento e implantação</t>
  </si>
  <si>
    <t>9.0</t>
  </si>
  <si>
    <t>9.0.1</t>
  </si>
  <si>
    <t>Execução de 1 metro quadrado de hidrossemeadura, contemplando o transporte</t>
  </si>
  <si>
    <t>10.0</t>
  </si>
  <si>
    <t>OBRAS DE ARTE ESPECIAL (OAE)</t>
  </si>
  <si>
    <t>10.0.1</t>
  </si>
  <si>
    <t>Escavação</t>
  </si>
  <si>
    <t>10.0.1.1</t>
  </si>
  <si>
    <t>Execução da escavação manual de vala em material de 1ª categoria, contemplando os serviços de reaterro e compactação</t>
  </si>
  <si>
    <t>10.0.2</t>
  </si>
  <si>
    <t>Estaca raiz</t>
  </si>
  <si>
    <t>10.0.2.1</t>
  </si>
  <si>
    <t>COLOCAÇÃO EM CANTEIRO: Colocação de 1 tonelada de armação em aço CA-50 - Fornecimento</t>
  </si>
  <si>
    <t>10.0.2.2</t>
  </si>
  <si>
    <t>COLOCAÇÃO EM CANTEIRO: Tubo de revestimento em aço-carbono schedule 40 para estaca raiz - ponteira schedule 80, D = 406,0 mm, peso 143 kg/m - Fornecimento</t>
  </si>
  <si>
    <t>10.0.2.3</t>
  </si>
  <si>
    <t>Execução de 1 estaca raiz perfurada no solo com D = 45 cm, contemplando a confecção, a cravação de camisa metálica, o arrasamento e o transporte de materiais</t>
  </si>
  <si>
    <t>10.0.3</t>
  </si>
  <si>
    <t>Infraestrutura Blocos</t>
  </si>
  <si>
    <t>10.0.3.1</t>
  </si>
  <si>
    <t>10.0.3.2</t>
  </si>
  <si>
    <t>Execução de 1 bloco central, contemplando a execução das formas, preparo e colocação de armaduras, confecção e lançamento de concreto, execução do lastro, plataforma de trabalho e transporte de mtaeriais</t>
  </si>
  <si>
    <t>10.0.4</t>
  </si>
  <si>
    <t>Mesoestrutura</t>
  </si>
  <si>
    <t>10.0.4.1</t>
  </si>
  <si>
    <t>10.0.4.2</t>
  </si>
  <si>
    <t>Execução da concretagem de 1 metro cúbico da meso estrutura, contemplando a execução das formas, preparo e colocação de armaduras, confecção e lançamento de concreto, reparos e graoteamento, instalação de aparelhos de apoio e escoramento com pontaletes.</t>
  </si>
  <si>
    <t>10.0.5</t>
  </si>
  <si>
    <t>Super-Estrutura (Longarina)</t>
  </si>
  <si>
    <t>10.0.5.1</t>
  </si>
  <si>
    <t>10.0.5.2</t>
  </si>
  <si>
    <t>Execução de 1 longarina pré moldada, contemplando a execução das formas, preparo e colocação de armaduras, fornecimento, preparo e colocação de cordoalhas, ancoragens, confecção e lançamento de concreto, lançamento e transporte de materiais</t>
  </si>
  <si>
    <t>10.0.6</t>
  </si>
  <si>
    <t>Super-Estrutura (Laje + Transversina)</t>
  </si>
  <si>
    <t>10.0.6.1</t>
  </si>
  <si>
    <t>10.0.6.2</t>
  </si>
  <si>
    <t>Execução de 1 metro cúbico da superestrutura, contemplando a execução das formas, preparo e colocação de armaduras, confecção e lançamento de concreto, escoramento com pontaletes e lançamento e transporte de mataeriais</t>
  </si>
  <si>
    <t>10.0.7</t>
  </si>
  <si>
    <t>Laje de Transição</t>
  </si>
  <si>
    <t>10.0.7.1</t>
  </si>
  <si>
    <t>10.0.7.2</t>
  </si>
  <si>
    <t>Execução de 1 metro cúbico de laje de transição, contemplando a execução das formas, preparo e colocação de armaduras, confecção e lançamento de concreto e transporte de materiais</t>
  </si>
  <si>
    <t>10.0.8</t>
  </si>
  <si>
    <t>Barreira Rigida (New Jersey)</t>
  </si>
  <si>
    <t>10.0.8.1</t>
  </si>
  <si>
    <t>10.0.8.2</t>
  </si>
  <si>
    <t>Execução de 1 metro linear de barreira rígica, contemplando a execução das formas, preparo e colocação de armaduras, confecção e lançamento de concreto</t>
  </si>
  <si>
    <t>10.0.10</t>
  </si>
  <si>
    <t>Diversos</t>
  </si>
  <si>
    <t>10.0.10.1</t>
  </si>
  <si>
    <t>Execução de 1 dreno de PVC D = 100 mm para OAE - fornecimento e instalação</t>
  </si>
  <si>
    <t>10.0.10.2</t>
  </si>
  <si>
    <t>Execução de 1 metro cúbico de pedra argamassada com cimento e areia 1:3 - areia e pedra de mão comercial - fornecimento e assentamento</t>
  </si>
  <si>
    <t>10.0.10.3</t>
  </si>
  <si>
    <t>Execução de 1 metro de junta de dilatação em perfil extrudado de borracha vulcanizada de 20 x 40 mm - fornecimento e instalação</t>
  </si>
  <si>
    <t>10.0.10.4</t>
  </si>
  <si>
    <t>Execução de 1 metro de tubo de PVC Ø 75mm</t>
  </si>
  <si>
    <t>11.0</t>
  </si>
  <si>
    <t>Conclusão do Estudo Hidrológico</t>
  </si>
  <si>
    <t>Conclusão do Estudo de Tráfego</t>
  </si>
  <si>
    <t>Conclusão do Projeto Geométrico</t>
  </si>
  <si>
    <t>Conclusão do Projeto de Terraplenagem</t>
  </si>
  <si>
    <t>Conclusão do Projeto de Pavimentação</t>
  </si>
  <si>
    <t>Conclusão do Projeto de Drenagem</t>
  </si>
  <si>
    <t>Conclusão do Projeto de Obras de Artes Correntes</t>
  </si>
  <si>
    <t>Conclusão do Projeto de Obras Complementares</t>
  </si>
  <si>
    <t>10.0.9</t>
  </si>
  <si>
    <t>Conclusão do Projeto de Sinalização e Segurança Viária</t>
  </si>
  <si>
    <t>Conclusão do Projeto de Obra de Arte Especial</t>
  </si>
  <si>
    <t>CRONOGRAMA FISICO - FINANCEIRO</t>
  </si>
  <si>
    <t>Descrição</t>
  </si>
  <si>
    <t>Total Por Etapa</t>
  </si>
  <si>
    <t>1° mês</t>
  </si>
  <si>
    <t>2° mês</t>
  </si>
  <si>
    <t>3° mês</t>
  </si>
  <si>
    <t>4° mês</t>
  </si>
  <si>
    <t>5° mês</t>
  </si>
  <si>
    <t>6 mês</t>
  </si>
  <si>
    <t>7 mês</t>
  </si>
  <si>
    <t>8 mês</t>
  </si>
  <si>
    <t>9 mês</t>
  </si>
  <si>
    <t>10 mês</t>
  </si>
  <si>
    <t>11 mês</t>
  </si>
  <si>
    <t>12 mês</t>
  </si>
  <si>
    <t>13 mês</t>
  </si>
  <si>
    <t>14 mês</t>
  </si>
  <si>
    <t>15 mês</t>
  </si>
  <si>
    <t>16 mês</t>
  </si>
  <si>
    <t>17 mês</t>
  </si>
  <si>
    <t>18 mês</t>
  </si>
  <si>
    <t>19 mês</t>
  </si>
  <si>
    <t>20 mês</t>
  </si>
  <si>
    <t>21 mês</t>
  </si>
  <si>
    <t>22 mês</t>
  </si>
  <si>
    <t>23 mês</t>
  </si>
  <si>
    <t>24 mês</t>
  </si>
  <si>
    <t>2.1</t>
  </si>
  <si>
    <t>MOBILIZAÇÃO / DESMOBILIZAÇÃO</t>
  </si>
  <si>
    <t>Porcentagem</t>
  </si>
  <si>
    <t>Custo</t>
  </si>
  <si>
    <t>Porcentagem Acumulado</t>
  </si>
  <si>
    <t>Custo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</si>
</sst>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0" fontId="9" fillId="0" borderId="0" xfId="2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9" fillId="0" borderId="4" xfId="0" applyFont="1" applyBorder="1"/>
    <xf numFmtId="0" fontId="9" fillId="0" borderId="0" xfId="0" applyFont="1" applyBorder="1"/>
    <xf numFmtId="0" fontId="9" fillId="0" borderId="5" xfId="0" applyFont="1" applyBorder="1"/>
    <xf numFmtId="0" fontId="9" fillId="5" borderId="12" xfId="0" applyFont="1" applyFill="1" applyBorder="1" applyAlignment="1">
      <alignment vertical="center" wrapText="1"/>
    </xf>
    <xf numFmtId="44" fontId="9" fillId="5" borderId="12" xfId="0" applyNumberFormat="1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vertical="center" wrapText="1"/>
    </xf>
    <xf numFmtId="44" fontId="9" fillId="6" borderId="12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44" fontId="9" fillId="0" borderId="12" xfId="0" applyNumberFormat="1" applyFont="1" applyBorder="1" applyAlignment="1">
      <alignment horizontal="center" vertical="center"/>
    </xf>
    <xf numFmtId="2" fontId="7" fillId="3" borderId="12" xfId="3" applyNumberFormat="1" applyFont="1" applyFill="1" applyBorder="1" applyAlignment="1">
      <alignment horizontal="left" vertical="center" wrapText="1"/>
    </xf>
    <xf numFmtId="2" fontId="9" fillId="0" borderId="12" xfId="2" applyNumberFormat="1" applyFont="1" applyBorder="1" applyAlignment="1">
      <alignment vertical="center" wrapText="1"/>
    </xf>
    <xf numFmtId="44" fontId="9" fillId="0" borderId="12" xfId="2" applyNumberFormat="1" applyFont="1" applyBorder="1" applyAlignment="1">
      <alignment horizontal="center" vertical="center"/>
    </xf>
    <xf numFmtId="0" fontId="9" fillId="0" borderId="12" xfId="0" applyFont="1" applyFill="1" applyBorder="1" applyAlignment="1">
      <alignment vertical="center" wrapText="1"/>
    </xf>
    <xf numFmtId="44" fontId="9" fillId="0" borderId="12" xfId="0" applyNumberFormat="1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4" fontId="9" fillId="5" borderId="14" xfId="0" applyNumberFormat="1" applyFont="1" applyFill="1" applyBorder="1" applyAlignment="1">
      <alignment vertical="center"/>
    </xf>
    <xf numFmtId="0" fontId="9" fillId="6" borderId="13" xfId="0" applyFont="1" applyFill="1" applyBorder="1" applyAlignment="1">
      <alignment horizontal="center" vertical="center"/>
    </xf>
    <xf numFmtId="44" fontId="9" fillId="6" borderId="14" xfId="0" applyNumberFormat="1" applyFont="1" applyFill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44" fontId="9" fillId="0" borderId="14" xfId="0" applyNumberFormat="1" applyFont="1" applyBorder="1" applyAlignment="1">
      <alignment vertical="center"/>
    </xf>
    <xf numFmtId="2" fontId="9" fillId="0" borderId="13" xfId="2" applyNumberFormat="1" applyFont="1" applyBorder="1" applyAlignment="1">
      <alignment horizontal="center" vertical="center"/>
    </xf>
    <xf numFmtId="44" fontId="9" fillId="0" borderId="14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44" fontId="13" fillId="6" borderId="14" xfId="0" applyNumberFormat="1" applyFont="1" applyFill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44" fontId="9" fillId="0" borderId="16" xfId="0" applyNumberFormat="1" applyFont="1" applyBorder="1" applyAlignment="1">
      <alignment horizontal="center" vertical="center"/>
    </xf>
    <xf numFmtId="44" fontId="9" fillId="0" borderId="17" xfId="0" applyNumberFormat="1" applyFont="1" applyBorder="1" applyAlignment="1">
      <alignment vertical="center"/>
    </xf>
    <xf numFmtId="0" fontId="6" fillId="2" borderId="10" xfId="3" applyFont="1" applyFill="1" applyBorder="1" applyAlignment="1">
      <alignment horizontal="center" vertical="center" wrapText="1"/>
    </xf>
    <xf numFmtId="10" fontId="3" fillId="3" borderId="10" xfId="5" applyNumberFormat="1" applyFont="1" applyFill="1" applyBorder="1" applyAlignment="1" applyProtection="1">
      <alignment horizontal="right"/>
      <protection locked="0"/>
    </xf>
    <xf numFmtId="44" fontId="8" fillId="3" borderId="10" xfId="1" applyFont="1" applyFill="1" applyBorder="1" applyAlignment="1">
      <alignment horizontal="left" vertical="center"/>
    </xf>
    <xf numFmtId="2" fontId="7" fillId="3" borderId="21" xfId="3" applyNumberFormat="1" applyFont="1" applyFill="1" applyBorder="1" applyAlignment="1">
      <alignment horizontal="left" vertical="center" wrapText="1"/>
    </xf>
    <xf numFmtId="164" fontId="7" fillId="3" borderId="23" xfId="3" applyNumberFormat="1" applyFont="1" applyFill="1" applyBorder="1" applyAlignment="1">
      <alignment horizontal="left" vertical="center" wrapText="1"/>
    </xf>
    <xf numFmtId="2" fontId="7" fillId="3" borderId="23" xfId="3" applyNumberFormat="1" applyFont="1" applyFill="1" applyBorder="1" applyAlignment="1">
      <alignment horizontal="left" vertical="center" wrapText="1"/>
    </xf>
    <xf numFmtId="2" fontId="7" fillId="3" borderId="23" xfId="3" applyNumberFormat="1" applyFont="1" applyFill="1" applyBorder="1" applyAlignment="1">
      <alignment vertical="center" wrapText="1"/>
    </xf>
    <xf numFmtId="2" fontId="7" fillId="3" borderId="25" xfId="3" applyNumberFormat="1" applyFont="1" applyFill="1" applyBorder="1" applyAlignment="1">
      <alignment horizontal="left" vertical="center" wrapText="1"/>
    </xf>
    <xf numFmtId="10" fontId="7" fillId="3" borderId="20" xfId="2" applyNumberFormat="1" applyFont="1" applyFill="1" applyBorder="1" applyAlignment="1">
      <alignment horizontal="right" vertical="center" wrapText="1"/>
    </xf>
    <xf numFmtId="44" fontId="7" fillId="3" borderId="21" xfId="1" applyFont="1" applyFill="1" applyBorder="1" applyAlignment="1">
      <alignment horizontal="left" vertical="top" wrapText="1"/>
    </xf>
    <xf numFmtId="10" fontId="7" fillId="3" borderId="22" xfId="2" applyNumberFormat="1" applyFont="1" applyFill="1" applyBorder="1" applyAlignment="1">
      <alignment horizontal="right" vertical="center" wrapText="1"/>
    </xf>
    <xf numFmtId="44" fontId="7" fillId="3" borderId="23" xfId="1" applyFont="1" applyFill="1" applyBorder="1" applyAlignment="1">
      <alignment horizontal="left" vertical="center" wrapText="1"/>
    </xf>
    <xf numFmtId="44" fontId="7" fillId="3" borderId="23" xfId="1" applyFont="1" applyFill="1" applyBorder="1" applyAlignment="1">
      <alignment horizontal="left" vertical="top" wrapText="1"/>
    </xf>
    <xf numFmtId="10" fontId="7" fillId="3" borderId="22" xfId="2" applyNumberFormat="1" applyFont="1" applyFill="1" applyBorder="1" applyAlignment="1">
      <alignment vertical="center" wrapText="1"/>
    </xf>
    <xf numFmtId="44" fontId="7" fillId="3" borderId="23" xfId="1" applyFont="1" applyFill="1" applyBorder="1" applyAlignment="1">
      <alignment vertical="center" wrapText="1"/>
    </xf>
    <xf numFmtId="10" fontId="7" fillId="3" borderId="24" xfId="2" applyNumberFormat="1" applyFont="1" applyFill="1" applyBorder="1" applyAlignment="1">
      <alignment horizontal="right" vertical="center" wrapText="1"/>
    </xf>
    <xf numFmtId="44" fontId="7" fillId="3" borderId="25" xfId="1" applyFont="1" applyFill="1" applyBorder="1" applyAlignment="1">
      <alignment horizontal="left" vertical="top" wrapText="1"/>
    </xf>
    <xf numFmtId="44" fontId="7" fillId="3" borderId="22" xfId="1" applyFont="1" applyFill="1" applyBorder="1" applyAlignment="1">
      <alignment horizontal="left" vertical="center" wrapText="1"/>
    </xf>
    <xf numFmtId="44" fontId="7" fillId="3" borderId="22" xfId="1" applyFont="1" applyFill="1" applyBorder="1" applyAlignment="1">
      <alignment horizontal="left" vertical="top" wrapText="1"/>
    </xf>
    <xf numFmtId="44" fontId="7" fillId="3" borderId="22" xfId="1" applyFont="1" applyFill="1" applyBorder="1" applyAlignment="1">
      <alignment vertical="center" wrapText="1"/>
    </xf>
    <xf numFmtId="44" fontId="7" fillId="3" borderId="24" xfId="1" applyFont="1" applyFill="1" applyBorder="1" applyAlignment="1">
      <alignment horizontal="left" vertical="top" wrapText="1"/>
    </xf>
    <xf numFmtId="0" fontId="6" fillId="2" borderId="26" xfId="3" applyFont="1" applyFill="1" applyBorder="1" applyAlignment="1">
      <alignment horizontal="center" vertical="center" wrapText="1"/>
    </xf>
    <xf numFmtId="1" fontId="7" fillId="3" borderId="27" xfId="3" applyNumberFormat="1" applyFont="1" applyFill="1" applyBorder="1" applyAlignment="1">
      <alignment horizontal="center" vertical="center" wrapText="1"/>
    </xf>
    <xf numFmtId="44" fontId="7" fillId="3" borderId="28" xfId="1" applyNumberFormat="1" applyFont="1" applyFill="1" applyBorder="1" applyAlignment="1">
      <alignment horizontal="left" vertical="top" wrapText="1"/>
    </xf>
    <xf numFmtId="1" fontId="7" fillId="3" borderId="13" xfId="3" applyNumberFormat="1" applyFont="1" applyFill="1" applyBorder="1" applyAlignment="1">
      <alignment horizontal="center" vertical="center" wrapText="1"/>
    </xf>
    <xf numFmtId="44" fontId="7" fillId="3" borderId="14" xfId="1" applyNumberFormat="1" applyFont="1" applyFill="1" applyBorder="1" applyAlignment="1">
      <alignment horizontal="left" vertical="center" wrapText="1"/>
    </xf>
    <xf numFmtId="44" fontId="7" fillId="3" borderId="14" xfId="1" applyNumberFormat="1" applyFont="1" applyFill="1" applyBorder="1" applyAlignment="1">
      <alignment horizontal="left" vertical="top" wrapText="1"/>
    </xf>
    <xf numFmtId="44" fontId="7" fillId="3" borderId="14" xfId="1" applyNumberFormat="1" applyFont="1" applyFill="1" applyBorder="1" applyAlignment="1">
      <alignment vertical="center" wrapText="1"/>
    </xf>
    <xf numFmtId="1" fontId="7" fillId="3" borderId="29" xfId="3" applyNumberFormat="1" applyFont="1" applyFill="1" applyBorder="1" applyAlignment="1">
      <alignment horizontal="center" vertical="center" wrapText="1"/>
    </xf>
    <xf numFmtId="44" fontId="7" fillId="3" borderId="30" xfId="1" applyNumberFormat="1" applyFont="1" applyFill="1" applyBorder="1" applyAlignment="1">
      <alignment horizontal="left" vertical="top" wrapText="1"/>
    </xf>
    <xf numFmtId="44" fontId="8" fillId="3" borderId="26" xfId="1" applyNumberFormat="1" applyFont="1" applyFill="1" applyBorder="1" applyAlignment="1">
      <alignment horizontal="left" vertical="center"/>
    </xf>
    <xf numFmtId="165" fontId="8" fillId="3" borderId="11" xfId="3" applyNumberFormat="1" applyFont="1" applyFill="1" applyBorder="1" applyAlignment="1" applyProtection="1">
      <alignment vertical="center"/>
      <protection locked="0"/>
    </xf>
    <xf numFmtId="44" fontId="8" fillId="3" borderId="11" xfId="1" applyFont="1" applyFill="1" applyBorder="1" applyAlignment="1" applyProtection="1">
      <alignment horizontal="left" vertical="center"/>
      <protection locked="0"/>
    </xf>
    <xf numFmtId="44" fontId="8" fillId="3" borderId="31" xfId="1" applyNumberFormat="1" applyFont="1" applyFill="1" applyBorder="1" applyAlignment="1" applyProtection="1">
      <alignment horizontal="left" vertical="center"/>
      <protection locked="0"/>
    </xf>
    <xf numFmtId="0" fontId="9" fillId="5" borderId="2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vertical="center" wrapText="1"/>
    </xf>
    <xf numFmtId="44" fontId="9" fillId="5" borderId="18" xfId="0" applyNumberFormat="1" applyFont="1" applyFill="1" applyBorder="1" applyAlignment="1">
      <alignment horizontal="center" vertical="center"/>
    </xf>
    <xf numFmtId="44" fontId="9" fillId="5" borderId="28" xfId="0" applyNumberFormat="1" applyFont="1" applyFill="1" applyBorder="1" applyAlignment="1">
      <alignment vertical="center"/>
    </xf>
    <xf numFmtId="44" fontId="12" fillId="2" borderId="10" xfId="0" applyNumberFormat="1" applyFont="1" applyFill="1" applyBorder="1" applyAlignment="1">
      <alignment horizontal="center" vertical="center" wrapText="1"/>
    </xf>
    <xf numFmtId="44" fontId="9" fillId="4" borderId="10" xfId="0" applyNumberFormat="1" applyFont="1" applyFill="1" applyBorder="1" applyAlignment="1">
      <alignment vertical="center"/>
    </xf>
    <xf numFmtId="44" fontId="12" fillId="2" borderId="26" xfId="0" applyNumberFormat="1" applyFont="1" applyFill="1" applyBorder="1" applyAlignment="1">
      <alignment horizontal="center" vertical="center" wrapText="1"/>
    </xf>
    <xf numFmtId="44" fontId="9" fillId="4" borderId="26" xfId="0" applyNumberFormat="1" applyFont="1" applyFill="1" applyBorder="1" applyAlignment="1">
      <alignment vertical="center"/>
    </xf>
    <xf numFmtId="0" fontId="14" fillId="2" borderId="35" xfId="3" applyFont="1" applyFill="1" applyBorder="1" applyAlignment="1">
      <alignment horizontal="center" vertical="center" wrapText="1"/>
    </xf>
    <xf numFmtId="43" fontId="14" fillId="2" borderId="36" xfId="6" applyFont="1" applyFill="1" applyBorder="1" applyAlignment="1">
      <alignment horizontal="center" vertical="center" wrapText="1"/>
    </xf>
    <xf numFmtId="0" fontId="14" fillId="2" borderId="36" xfId="3" applyFont="1" applyFill="1" applyBorder="1" applyAlignment="1">
      <alignment horizontal="center" vertical="center" wrapText="1"/>
    </xf>
    <xf numFmtId="0" fontId="14" fillId="2" borderId="37" xfId="3" applyFont="1" applyFill="1" applyBorder="1" applyAlignment="1">
      <alignment horizontal="center" vertical="center" wrapText="1"/>
    </xf>
    <xf numFmtId="43" fontId="5" fillId="0" borderId="39" xfId="6" applyFont="1" applyFill="1" applyBorder="1" applyAlignment="1">
      <alignment horizontal="center" vertical="center" wrapText="1"/>
    </xf>
    <xf numFmtId="43" fontId="5" fillId="0" borderId="40" xfId="6" applyFont="1" applyFill="1" applyBorder="1" applyAlignment="1">
      <alignment horizontal="center" vertical="center" wrapText="1"/>
    </xf>
    <xf numFmtId="43" fontId="4" fillId="0" borderId="41" xfId="5" applyNumberFormat="1" applyFont="1" applyFill="1" applyBorder="1" applyAlignment="1">
      <alignment horizontal="center" vertical="top" wrapText="1"/>
    </xf>
    <xf numFmtId="43" fontId="4" fillId="0" borderId="42" xfId="5" applyNumberFormat="1" applyFont="1" applyFill="1" applyBorder="1" applyAlignment="1">
      <alignment horizontal="center" vertical="top" wrapText="1"/>
    </xf>
    <xf numFmtId="43" fontId="4" fillId="0" borderId="43" xfId="5" applyNumberFormat="1" applyFont="1" applyFill="1" applyBorder="1" applyAlignment="1">
      <alignment horizontal="center" vertical="top" wrapText="1"/>
    </xf>
    <xf numFmtId="9" fontId="5" fillId="0" borderId="36" xfId="6" applyNumberFormat="1" applyFont="1" applyBorder="1"/>
    <xf numFmtId="9" fontId="5" fillId="0" borderId="40" xfId="6" applyNumberFormat="1" applyFont="1" applyBorder="1"/>
    <xf numFmtId="10" fontId="4" fillId="0" borderId="40" xfId="5" applyNumberFormat="1" applyFont="1" applyFill="1" applyBorder="1" applyAlignment="1">
      <alignment horizontal="center" vertical="top" wrapText="1"/>
    </xf>
    <xf numFmtId="10" fontId="4" fillId="0" borderId="37" xfId="5" applyNumberFormat="1" applyFont="1" applyFill="1" applyBorder="1" applyAlignment="1">
      <alignment horizontal="center" vertical="top" wrapText="1"/>
    </xf>
    <xf numFmtId="43" fontId="5" fillId="3" borderId="47" xfId="6" applyFont="1" applyFill="1" applyBorder="1" applyAlignment="1">
      <alignment horizontal="center" vertical="center" wrapText="1"/>
    </xf>
    <xf numFmtId="43" fontId="4" fillId="0" borderId="47" xfId="5" applyNumberFormat="1" applyFont="1" applyFill="1" applyBorder="1" applyAlignment="1">
      <alignment horizontal="center" vertical="top" wrapText="1"/>
    </xf>
    <xf numFmtId="43" fontId="4" fillId="0" borderId="48" xfId="5" applyNumberFormat="1" applyFont="1" applyFill="1" applyBorder="1" applyAlignment="1">
      <alignment horizontal="center" vertical="top" wrapText="1"/>
    </xf>
    <xf numFmtId="9" fontId="5" fillId="3" borderId="36" xfId="6" applyNumberFormat="1" applyFont="1" applyFill="1" applyBorder="1"/>
    <xf numFmtId="9" fontId="5" fillId="3" borderId="40" xfId="6" applyNumberFormat="1" applyFont="1" applyFill="1" applyBorder="1"/>
    <xf numFmtId="10" fontId="4" fillId="0" borderId="49" xfId="5" applyNumberFormat="1" applyFont="1" applyFill="1" applyBorder="1" applyAlignment="1">
      <alignment horizontal="center" vertical="top" wrapText="1"/>
    </xf>
    <xf numFmtId="10" fontId="4" fillId="0" borderId="50" xfId="5" applyNumberFormat="1" applyFont="1" applyFill="1" applyBorder="1" applyAlignment="1">
      <alignment horizontal="center" vertical="top" wrapText="1"/>
    </xf>
    <xf numFmtId="9" fontId="5" fillId="3" borderId="9" xfId="6" applyNumberFormat="1" applyFont="1" applyFill="1" applyBorder="1"/>
    <xf numFmtId="43" fontId="5" fillId="3" borderId="40" xfId="6" applyFont="1" applyFill="1" applyBorder="1" applyAlignment="1">
      <alignment horizontal="center" vertical="center" wrapText="1"/>
    </xf>
    <xf numFmtId="43" fontId="4" fillId="0" borderId="40" xfId="5" applyNumberFormat="1" applyFont="1" applyFill="1" applyBorder="1" applyAlignment="1">
      <alignment horizontal="center" vertical="top" wrapText="1"/>
    </xf>
    <xf numFmtId="43" fontId="4" fillId="0" borderId="37" xfId="5" applyNumberFormat="1" applyFont="1" applyFill="1" applyBorder="1" applyAlignment="1">
      <alignment horizontal="center" vertical="top" wrapText="1"/>
    </xf>
    <xf numFmtId="10" fontId="4" fillId="3" borderId="49" xfId="5" applyNumberFormat="1" applyFont="1" applyFill="1" applyBorder="1" applyAlignment="1">
      <alignment horizontal="center" vertical="top" wrapText="1"/>
    </xf>
    <xf numFmtId="10" fontId="4" fillId="3" borderId="50" xfId="5" applyNumberFormat="1" applyFont="1" applyFill="1" applyBorder="1" applyAlignment="1">
      <alignment horizontal="center" vertical="top" wrapText="1"/>
    </xf>
    <xf numFmtId="43" fontId="5" fillId="3" borderId="41" xfId="6" applyFont="1" applyFill="1" applyBorder="1" applyAlignment="1">
      <alignment horizontal="center" vertical="center" wrapText="1"/>
    </xf>
    <xf numFmtId="9" fontId="5" fillId="3" borderId="49" xfId="6" applyNumberFormat="1" applyFont="1" applyFill="1" applyBorder="1"/>
    <xf numFmtId="43" fontId="5" fillId="7" borderId="40" xfId="6" applyFont="1" applyFill="1" applyBorder="1" applyAlignment="1">
      <alignment horizontal="center" vertical="center" wrapText="1"/>
    </xf>
    <xf numFmtId="43" fontId="4" fillId="3" borderId="40" xfId="5" applyNumberFormat="1" applyFont="1" applyFill="1" applyBorder="1" applyAlignment="1">
      <alignment horizontal="center" vertical="top" wrapText="1"/>
    </xf>
    <xf numFmtId="10" fontId="4" fillId="3" borderId="49" xfId="5" applyNumberFormat="1" applyFont="1" applyFill="1" applyBorder="1" applyAlignment="1">
      <alignment horizontal="center" vertical="center" wrapText="1"/>
    </xf>
    <xf numFmtId="10" fontId="4" fillId="0" borderId="49" xfId="5" applyNumberFormat="1" applyFont="1" applyFill="1" applyBorder="1" applyAlignment="1">
      <alignment horizontal="center" vertical="center" wrapText="1"/>
    </xf>
    <xf numFmtId="43" fontId="5" fillId="8" borderId="10" xfId="6" applyFont="1" applyFill="1" applyBorder="1" applyAlignment="1">
      <alignment horizontal="left" vertical="top" wrapText="1"/>
    </xf>
    <xf numFmtId="10" fontId="5" fillId="8" borderId="9" xfId="3" applyNumberFormat="1" applyFont="1" applyFill="1" applyBorder="1" applyAlignment="1">
      <alignment horizontal="center" vertical="center" wrapText="1"/>
    </xf>
    <xf numFmtId="10" fontId="5" fillId="8" borderId="49" xfId="3" applyNumberFormat="1" applyFont="1" applyFill="1" applyBorder="1" applyAlignment="1">
      <alignment horizontal="center" vertical="center" wrapText="1"/>
    </xf>
    <xf numFmtId="10" fontId="5" fillId="8" borderId="50" xfId="3" applyNumberFormat="1" applyFont="1" applyFill="1" applyBorder="1" applyAlignment="1">
      <alignment horizontal="center" vertical="center" wrapText="1"/>
    </xf>
    <xf numFmtId="43" fontId="5" fillId="8" borderId="10" xfId="6" applyFont="1" applyFill="1" applyBorder="1" applyAlignment="1">
      <alignment horizontal="center" vertical="center" wrapText="1"/>
    </xf>
    <xf numFmtId="43" fontId="5" fillId="8" borderId="26" xfId="6" applyFont="1" applyFill="1" applyBorder="1" applyAlignment="1">
      <alignment horizontal="center" vertical="center" wrapText="1"/>
    </xf>
    <xf numFmtId="10" fontId="5" fillId="8" borderId="10" xfId="5" applyNumberFormat="1" applyFont="1" applyFill="1" applyBorder="1" applyAlignment="1">
      <alignment horizontal="center" vertical="center" wrapText="1"/>
    </xf>
    <xf numFmtId="10" fontId="5" fillId="8" borderId="26" xfId="5" applyNumberFormat="1" applyFont="1" applyFill="1" applyBorder="1" applyAlignment="1">
      <alignment horizontal="center" vertical="center" wrapText="1"/>
    </xf>
    <xf numFmtId="43" fontId="5" fillId="8" borderId="11" xfId="6" applyFont="1" applyFill="1" applyBorder="1" applyAlignment="1">
      <alignment horizontal="left" vertical="top" wrapText="1"/>
    </xf>
    <xf numFmtId="44" fontId="5" fillId="8" borderId="11" xfId="7" applyFont="1" applyFill="1" applyBorder="1" applyAlignment="1">
      <alignment horizontal="center" vertical="center"/>
    </xf>
    <xf numFmtId="44" fontId="5" fillId="8" borderId="31" xfId="7" applyFont="1" applyFill="1" applyBorder="1" applyAlignment="1">
      <alignment horizontal="center" vertical="center"/>
    </xf>
    <xf numFmtId="10" fontId="9" fillId="0" borderId="5" xfId="2" applyNumberFormat="1" applyFont="1" applyBorder="1" applyAlignment="1">
      <alignment horizontal="left" vertical="center"/>
    </xf>
    <xf numFmtId="0" fontId="14" fillId="2" borderId="33" xfId="3" applyFont="1" applyFill="1" applyBorder="1" applyAlignment="1">
      <alignment vertical="center" wrapText="1"/>
    </xf>
    <xf numFmtId="0" fontId="14" fillId="2" borderId="32" xfId="3" applyFont="1" applyFill="1" applyBorder="1" applyAlignment="1">
      <alignment vertical="center" wrapText="1"/>
    </xf>
    <xf numFmtId="165" fontId="8" fillId="3" borderId="7" xfId="3" applyNumberFormat="1" applyFont="1" applyFill="1" applyBorder="1" applyAlignment="1" applyProtection="1">
      <alignment horizontal="right" vertical="center" wrapText="1"/>
      <protection locked="0"/>
    </xf>
    <xf numFmtId="165" fontId="8" fillId="3" borderId="10" xfId="3" applyNumberFormat="1" applyFont="1" applyFill="1" applyBorder="1" applyAlignment="1" applyProtection="1">
      <alignment horizontal="right" vertical="center" wrapText="1"/>
      <protection locked="0"/>
    </xf>
    <xf numFmtId="165" fontId="8" fillId="3" borderId="8" xfId="3" applyNumberFormat="1" applyFont="1" applyFill="1" applyBorder="1" applyAlignment="1" applyProtection="1">
      <alignment horizontal="right" vertical="center"/>
      <protection locked="0"/>
    </xf>
    <xf numFmtId="165" fontId="8" fillId="3" borderId="11" xfId="3" applyNumberFormat="1" applyFont="1" applyFill="1" applyBorder="1" applyAlignment="1" applyProtection="1">
      <alignment horizontal="right" vertical="center"/>
      <protection locked="0"/>
    </xf>
    <xf numFmtId="0" fontId="10" fillId="2" borderId="1" xfId="3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3" xfId="3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26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vertical="center" wrapText="1"/>
    </xf>
    <xf numFmtId="0" fontId="5" fillId="8" borderId="7" xfId="3" applyFont="1" applyFill="1" applyBorder="1" applyAlignment="1">
      <alignment horizontal="left" vertical="center" wrapText="1"/>
    </xf>
    <xf numFmtId="0" fontId="5" fillId="8" borderId="10" xfId="3" applyFont="1" applyFill="1" applyBorder="1" applyAlignment="1">
      <alignment horizontal="left" vertical="center" wrapText="1"/>
    </xf>
    <xf numFmtId="0" fontId="5" fillId="8" borderId="8" xfId="3" applyFont="1" applyFill="1" applyBorder="1" applyAlignment="1">
      <alignment horizontal="left" vertical="center" wrapText="1"/>
    </xf>
    <xf numFmtId="0" fontId="5" fillId="8" borderId="11" xfId="3" applyFont="1" applyFill="1" applyBorder="1" applyAlignment="1">
      <alignment horizontal="left" vertical="center" wrapText="1"/>
    </xf>
    <xf numFmtId="0" fontId="14" fillId="2" borderId="33" xfId="3" applyFont="1" applyFill="1" applyBorder="1" applyAlignment="1">
      <alignment horizontal="center" vertical="center" wrapText="1"/>
    </xf>
    <xf numFmtId="0" fontId="5" fillId="8" borderId="51" xfId="3" applyFont="1" applyFill="1" applyBorder="1" applyAlignment="1">
      <alignment horizontal="left" vertical="center" wrapText="1"/>
    </xf>
    <xf numFmtId="0" fontId="5" fillId="8" borderId="19" xfId="3" applyFont="1" applyFill="1" applyBorder="1" applyAlignment="1">
      <alignment horizontal="left" vertical="center" wrapText="1"/>
    </xf>
    <xf numFmtId="2" fontId="5" fillId="0" borderId="46" xfId="3" applyNumberFormat="1" applyFont="1" applyBorder="1" applyAlignment="1">
      <alignment horizontal="left" vertical="center" wrapText="1"/>
    </xf>
    <xf numFmtId="0" fontId="4" fillId="0" borderId="44" xfId="3" applyFont="1" applyBorder="1" applyAlignment="1">
      <alignment horizontal="left" vertical="center" wrapText="1"/>
    </xf>
    <xf numFmtId="1" fontId="5" fillId="0" borderId="45" xfId="3" applyNumberFormat="1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5" fillId="0" borderId="45" xfId="3" applyFont="1" applyBorder="1" applyAlignment="1">
      <alignment horizontal="center" vertical="center" wrapText="1"/>
    </xf>
    <xf numFmtId="0" fontId="5" fillId="0" borderId="46" xfId="3" applyFont="1" applyBorder="1" applyAlignment="1">
      <alignment horizontal="left" vertical="center" wrapText="1"/>
    </xf>
    <xf numFmtId="1" fontId="5" fillId="0" borderId="1" xfId="3" applyNumberFormat="1" applyFont="1" applyBorder="1" applyAlignment="1">
      <alignment horizontal="center" vertical="center" wrapText="1"/>
    </xf>
    <xf numFmtId="2" fontId="5" fillId="0" borderId="38" xfId="3" applyNumberFormat="1" applyFont="1" applyBorder="1" applyAlignment="1">
      <alignment horizontal="left" vertical="center" wrapText="1"/>
    </xf>
    <xf numFmtId="0" fontId="14" fillId="2" borderId="34" xfId="3" applyFont="1" applyFill="1" applyBorder="1" applyAlignment="1">
      <alignment horizontal="center" vertical="center" wrapText="1"/>
    </xf>
    <xf numFmtId="1" fontId="5" fillId="3" borderId="45" xfId="3" applyNumberFormat="1" applyFont="1" applyFill="1" applyBorder="1" applyAlignment="1">
      <alignment horizontal="center" vertical="center" wrapText="1"/>
    </xf>
    <xf numFmtId="0" fontId="4" fillId="3" borderId="6" xfId="3" applyFont="1" applyFill="1" applyBorder="1" applyAlignment="1">
      <alignment horizontal="center" vertical="center" wrapText="1"/>
    </xf>
    <xf numFmtId="2" fontId="5" fillId="3" borderId="46" xfId="3" applyNumberFormat="1" applyFont="1" applyFill="1" applyBorder="1" applyAlignment="1">
      <alignment horizontal="left" vertical="center" wrapText="1"/>
    </xf>
    <xf numFmtId="0" fontId="4" fillId="3" borderId="44" xfId="3" applyFont="1" applyFill="1" applyBorder="1" applyAlignment="1">
      <alignment horizontal="left" vertical="center" wrapText="1"/>
    </xf>
    <xf numFmtId="0" fontId="5" fillId="3" borderId="44" xfId="3" applyFont="1" applyFill="1" applyBorder="1" applyAlignment="1">
      <alignment horizontal="left" vertical="center" wrapText="1"/>
    </xf>
    <xf numFmtId="0" fontId="5" fillId="3" borderId="45" xfId="3" applyFont="1" applyFill="1" applyBorder="1" applyAlignment="1">
      <alignment horizontal="center" vertical="center" wrapText="1"/>
    </xf>
  </cellXfs>
  <cellStyles count="8">
    <cellStyle name="Moeda" xfId="1" builtinId="4"/>
    <cellStyle name="Moeda 20" xfId="7" xr:uid="{00000000-0005-0000-0000-000001000000}"/>
    <cellStyle name="Normal" xfId="0" builtinId="0"/>
    <cellStyle name="Normal 145" xfId="3" xr:uid="{00000000-0005-0000-0000-000003000000}"/>
    <cellStyle name="Normal 4 10" xfId="4" xr:uid="{00000000-0005-0000-0000-000004000000}"/>
    <cellStyle name="Porcentagem" xfId="2" builtinId="5"/>
    <cellStyle name="Porcentagem 21" xfId="5" xr:uid="{00000000-0005-0000-0000-000006000000}"/>
    <cellStyle name="Vírgula 21" xfId="6" xr:uid="{00000000-0005-0000-0000-000007000000}"/>
  </cellStyles>
  <dxfs count="3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showGridLines="0" view="pageBreakPreview" zoomScale="60" zoomScaleNormal="85" workbookViewId="0">
      <selection activeCell="C43" sqref="C43"/>
    </sheetView>
  </sheetViews>
  <sheetFormatPr defaultRowHeight="15" x14ac:dyDescent="0.25"/>
  <cols>
    <col min="1" max="1" width="12.5703125" style="2" customWidth="1"/>
    <col min="2" max="2" width="43.28515625" style="2" customWidth="1"/>
    <col min="3" max="3" width="27.42578125" style="2" bestFit="1" customWidth="1"/>
    <col min="4" max="4" width="29.42578125" style="2" bestFit="1" customWidth="1"/>
    <col min="5" max="5" width="22" style="2" customWidth="1"/>
    <col min="6" max="6" width="24.5703125" style="2" customWidth="1"/>
    <col min="7" max="16384" width="9.140625" style="2"/>
  </cols>
  <sheetData>
    <row r="1" spans="1:6" ht="33.75" customHeight="1" x14ac:dyDescent="0.25">
      <c r="A1" s="135" t="s">
        <v>0</v>
      </c>
      <c r="B1" s="136"/>
      <c r="C1" s="136"/>
      <c r="D1" s="136"/>
      <c r="E1" s="136"/>
      <c r="F1" s="137"/>
    </row>
    <row r="2" spans="1:6" ht="53.25" customHeight="1" x14ac:dyDescent="0.25">
      <c r="A2" s="138" t="s">
        <v>1</v>
      </c>
      <c r="B2" s="139"/>
      <c r="C2" s="139"/>
      <c r="D2" s="139"/>
      <c r="E2" s="139"/>
      <c r="F2" s="140"/>
    </row>
    <row r="3" spans="1:6" x14ac:dyDescent="0.25">
      <c r="A3" s="3"/>
      <c r="B3" s="4"/>
      <c r="C3" s="5" t="s">
        <v>2</v>
      </c>
      <c r="D3" s="5" t="s">
        <v>3</v>
      </c>
      <c r="E3" s="5" t="s">
        <v>4</v>
      </c>
      <c r="F3" s="6"/>
    </row>
    <row r="4" spans="1:6" x14ac:dyDescent="0.25">
      <c r="A4" s="3"/>
      <c r="B4" s="4"/>
      <c r="C4" s="5" t="s">
        <v>5</v>
      </c>
      <c r="D4" s="7">
        <v>0.23680000000000001</v>
      </c>
      <c r="E4" s="7">
        <v>0</v>
      </c>
      <c r="F4" s="6"/>
    </row>
    <row r="5" spans="1:6" x14ac:dyDescent="0.25">
      <c r="A5" s="8" t="s">
        <v>6</v>
      </c>
      <c r="B5" s="4" t="s">
        <v>7</v>
      </c>
      <c r="C5" s="5" t="s">
        <v>8</v>
      </c>
      <c r="D5" s="7">
        <v>0.15</v>
      </c>
      <c r="E5" s="7">
        <v>0.21240000000000001</v>
      </c>
      <c r="F5" s="6"/>
    </row>
    <row r="6" spans="1:6" x14ac:dyDescent="0.25">
      <c r="A6" s="8" t="s">
        <v>9</v>
      </c>
      <c r="B6" s="9">
        <v>420</v>
      </c>
      <c r="C6" s="5" t="s">
        <v>10</v>
      </c>
      <c r="D6" s="7">
        <v>0.15</v>
      </c>
      <c r="E6" s="7">
        <v>0.21240000000000001</v>
      </c>
      <c r="F6" s="6"/>
    </row>
    <row r="7" spans="1:6" x14ac:dyDescent="0.25">
      <c r="A7" s="10"/>
      <c r="B7" s="11"/>
      <c r="C7" s="11"/>
      <c r="D7" s="11"/>
      <c r="E7" s="11"/>
      <c r="F7" s="12"/>
    </row>
    <row r="8" spans="1:6" ht="38.25" customHeight="1" x14ac:dyDescent="0.25">
      <c r="A8" s="143" t="s">
        <v>11</v>
      </c>
      <c r="B8" s="141" t="s">
        <v>12</v>
      </c>
      <c r="C8" s="141" t="s">
        <v>13</v>
      </c>
      <c r="D8" s="141"/>
      <c r="E8" s="141" t="s">
        <v>14</v>
      </c>
      <c r="F8" s="142"/>
    </row>
    <row r="9" spans="1:6" ht="15.75" x14ac:dyDescent="0.25">
      <c r="A9" s="143"/>
      <c r="B9" s="141"/>
      <c r="C9" s="43" t="s">
        <v>15</v>
      </c>
      <c r="D9" s="43" t="s">
        <v>16</v>
      </c>
      <c r="E9" s="43" t="s">
        <v>15</v>
      </c>
      <c r="F9" s="64" t="s">
        <v>16</v>
      </c>
    </row>
    <row r="10" spans="1:6" x14ac:dyDescent="0.25">
      <c r="A10" s="65">
        <v>1</v>
      </c>
      <c r="B10" s="46" t="s">
        <v>19</v>
      </c>
      <c r="C10" s="51">
        <v>7.0460158021657754E-2</v>
      </c>
      <c r="D10" s="52">
        <v>5407989.0300000003</v>
      </c>
      <c r="E10" s="51"/>
      <c r="F10" s="66"/>
    </row>
    <row r="11" spans="1:6" x14ac:dyDescent="0.25">
      <c r="A11" s="67">
        <v>2</v>
      </c>
      <c r="B11" s="47" t="s">
        <v>20</v>
      </c>
      <c r="C11" s="53">
        <v>3.6281866098153995E-2</v>
      </c>
      <c r="D11" s="54">
        <v>2784721.7399999998</v>
      </c>
      <c r="E11" s="60"/>
      <c r="F11" s="68"/>
    </row>
    <row r="12" spans="1:6" x14ac:dyDescent="0.25">
      <c r="A12" s="67">
        <v>3</v>
      </c>
      <c r="B12" s="48" t="s">
        <v>21</v>
      </c>
      <c r="C12" s="53">
        <v>8.3877890721609574E-2</v>
      </c>
      <c r="D12" s="55">
        <v>6437832.7499999991</v>
      </c>
      <c r="E12" s="61"/>
      <c r="F12" s="69"/>
    </row>
    <row r="13" spans="1:6" x14ac:dyDescent="0.25">
      <c r="A13" s="67">
        <v>4</v>
      </c>
      <c r="B13" s="48" t="s">
        <v>22</v>
      </c>
      <c r="C13" s="53">
        <v>0.12295390604590806</v>
      </c>
      <c r="D13" s="55">
        <v>9437012.2599999998</v>
      </c>
      <c r="E13" s="61"/>
      <c r="F13" s="69"/>
    </row>
    <row r="14" spans="1:6" x14ac:dyDescent="0.25">
      <c r="A14" s="67">
        <v>5</v>
      </c>
      <c r="B14" s="48" t="s">
        <v>23</v>
      </c>
      <c r="C14" s="53">
        <v>1.941296831438161E-2</v>
      </c>
      <c r="D14" s="55">
        <v>1489992.6800000002</v>
      </c>
      <c r="E14" s="61"/>
      <c r="F14" s="69"/>
    </row>
    <row r="15" spans="1:6" x14ac:dyDescent="0.25">
      <c r="A15" s="67">
        <v>6</v>
      </c>
      <c r="B15" s="48" t="s">
        <v>24</v>
      </c>
      <c r="C15" s="53">
        <v>3.8226265006880158E-3</v>
      </c>
      <c r="D15" s="55">
        <v>293395.91000000003</v>
      </c>
      <c r="E15" s="61"/>
      <c r="F15" s="69"/>
    </row>
    <row r="16" spans="1:6" x14ac:dyDescent="0.25">
      <c r="A16" s="67">
        <v>7</v>
      </c>
      <c r="B16" s="49" t="s">
        <v>25</v>
      </c>
      <c r="C16" s="56">
        <v>8.2567047048239545E-3</v>
      </c>
      <c r="D16" s="57">
        <v>633722.23</v>
      </c>
      <c r="E16" s="62"/>
      <c r="F16" s="70"/>
    </row>
    <row r="17" spans="1:6" ht="30" x14ac:dyDescent="0.25">
      <c r="A17" s="67">
        <v>8</v>
      </c>
      <c r="B17" s="48" t="s">
        <v>26</v>
      </c>
      <c r="C17" s="53">
        <v>5.6749060705711715E-2</v>
      </c>
      <c r="D17" s="55">
        <v>4355628.8600000003</v>
      </c>
      <c r="E17" s="61"/>
      <c r="F17" s="69"/>
    </row>
    <row r="18" spans="1:6" x14ac:dyDescent="0.25">
      <c r="A18" s="67">
        <v>9</v>
      </c>
      <c r="B18" s="48" t="s">
        <v>27</v>
      </c>
      <c r="C18" s="53">
        <v>8.60791008805885E-3</v>
      </c>
      <c r="D18" s="55">
        <v>660678.1</v>
      </c>
      <c r="E18" s="61"/>
      <c r="F18" s="69"/>
    </row>
    <row r="19" spans="1:6" x14ac:dyDescent="0.25">
      <c r="A19" s="67">
        <v>10</v>
      </c>
      <c r="B19" s="48" t="s">
        <v>28</v>
      </c>
      <c r="C19" s="53">
        <v>0.57705721725927028</v>
      </c>
      <c r="D19" s="55">
        <v>44290549.272699997</v>
      </c>
      <c r="E19" s="61"/>
      <c r="F19" s="69"/>
    </row>
    <row r="20" spans="1:6" ht="30" x14ac:dyDescent="0.25">
      <c r="A20" s="71">
        <v>11</v>
      </c>
      <c r="B20" s="50" t="s">
        <v>17</v>
      </c>
      <c r="C20" s="58">
        <v>1.251969153973612E-2</v>
      </c>
      <c r="D20" s="59">
        <v>960916.86999999988</v>
      </c>
      <c r="E20" s="63"/>
      <c r="F20" s="72"/>
    </row>
    <row r="21" spans="1:6" ht="15.75" x14ac:dyDescent="0.25">
      <c r="A21" s="131" t="s">
        <v>29</v>
      </c>
      <c r="B21" s="132"/>
      <c r="C21" s="44">
        <f>SUM(C10:C20)</f>
        <v>1</v>
      </c>
      <c r="D21" s="45">
        <f>SUM(D10:D20)</f>
        <v>76752439.702700004</v>
      </c>
      <c r="E21" s="44">
        <f>SUM(E10:E20)</f>
        <v>0</v>
      </c>
      <c r="F21" s="73">
        <f>SUM(F10:F20)</f>
        <v>0</v>
      </c>
    </row>
    <row r="22" spans="1:6" ht="16.5" thickBot="1" x14ac:dyDescent="0.3">
      <c r="A22" s="133" t="s">
        <v>18</v>
      </c>
      <c r="B22" s="134"/>
      <c r="C22" s="74"/>
      <c r="D22" s="75">
        <f>D21/B6</f>
        <v>182743.90405404763</v>
      </c>
      <c r="E22" s="75"/>
      <c r="F22" s="76">
        <f>F21/B6</f>
        <v>0</v>
      </c>
    </row>
  </sheetData>
  <mergeCells count="8">
    <mergeCell ref="A21:B21"/>
    <mergeCell ref="A22:B22"/>
    <mergeCell ref="A1:F1"/>
    <mergeCell ref="A2:F2"/>
    <mergeCell ref="C8:D8"/>
    <mergeCell ref="E8:F8"/>
    <mergeCell ref="A8:A9"/>
    <mergeCell ref="B8:B9"/>
  </mergeCells>
  <printOptions horizontalCentered="1"/>
  <pageMargins left="0.25" right="0.25" top="0.75" bottom="0.75" header="0.3" footer="0.3"/>
  <pageSetup paperSize="9" scale="61" orientation="portrait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8"/>
  <sheetViews>
    <sheetView showGridLines="0" tabSelected="1" view="pageBreakPreview" topLeftCell="A5" zoomScale="85" zoomScaleNormal="85" zoomScaleSheetLayoutView="85" workbookViewId="0">
      <selection activeCell="D54" sqref="D54"/>
    </sheetView>
  </sheetViews>
  <sheetFormatPr defaultRowHeight="15" x14ac:dyDescent="0.25"/>
  <cols>
    <col min="1" max="1" width="11.28515625" customWidth="1"/>
    <col min="2" max="2" width="82.5703125" customWidth="1"/>
    <col min="3" max="3" width="32.28515625" customWidth="1"/>
    <col min="4" max="4" width="34" customWidth="1"/>
  </cols>
  <sheetData>
    <row r="1" spans="1:4" ht="60" customHeight="1" x14ac:dyDescent="0.25">
      <c r="A1" s="135" t="s">
        <v>30</v>
      </c>
      <c r="B1" s="136"/>
      <c r="C1" s="136"/>
      <c r="D1" s="137"/>
    </row>
    <row r="2" spans="1:4" ht="55.5" customHeight="1" x14ac:dyDescent="0.25">
      <c r="A2" s="138" t="s">
        <v>1</v>
      </c>
      <c r="B2" s="139"/>
      <c r="C2" s="139"/>
      <c r="D2" s="140"/>
    </row>
    <row r="3" spans="1:4" x14ac:dyDescent="0.25">
      <c r="A3" s="3"/>
      <c r="B3" s="4"/>
      <c r="C3" s="5" t="s">
        <v>2</v>
      </c>
      <c r="D3" s="14" t="s">
        <v>3</v>
      </c>
    </row>
    <row r="4" spans="1:4" x14ac:dyDescent="0.25">
      <c r="A4" s="3"/>
      <c r="B4" s="4"/>
      <c r="C4" s="5" t="s">
        <v>5</v>
      </c>
      <c r="D4" s="128">
        <v>0.23680000000000001</v>
      </c>
    </row>
    <row r="5" spans="1:4" x14ac:dyDescent="0.25">
      <c r="A5" s="8" t="s">
        <v>6</v>
      </c>
      <c r="B5" s="4" t="s">
        <v>7</v>
      </c>
      <c r="C5" s="5" t="s">
        <v>8</v>
      </c>
      <c r="D5" s="128">
        <v>0.15</v>
      </c>
    </row>
    <row r="6" spans="1:4" x14ac:dyDescent="0.25">
      <c r="A6" s="8" t="s">
        <v>9</v>
      </c>
      <c r="B6" s="9">
        <v>420</v>
      </c>
      <c r="C6" s="5" t="s">
        <v>10</v>
      </c>
      <c r="D6" s="128">
        <v>0.15</v>
      </c>
    </row>
    <row r="7" spans="1:4" x14ac:dyDescent="0.25">
      <c r="A7" s="15"/>
      <c r="B7" s="16"/>
      <c r="C7" s="16"/>
      <c r="D7" s="17"/>
    </row>
    <row r="8" spans="1:4" x14ac:dyDescent="0.25">
      <c r="A8" s="15"/>
      <c r="B8" s="16"/>
      <c r="C8" s="13" t="s">
        <v>31</v>
      </c>
      <c r="D8" s="17" t="s">
        <v>32</v>
      </c>
    </row>
    <row r="9" spans="1:4" x14ac:dyDescent="0.25">
      <c r="A9" s="15"/>
      <c r="B9" s="16"/>
      <c r="C9" s="16"/>
      <c r="D9" s="17" t="s">
        <v>33</v>
      </c>
    </row>
    <row r="10" spans="1:4" x14ac:dyDescent="0.25">
      <c r="A10" s="15"/>
      <c r="B10" s="16"/>
      <c r="C10" s="16"/>
      <c r="D10" s="17" t="s">
        <v>34</v>
      </c>
    </row>
    <row r="11" spans="1:4" ht="33" customHeight="1" x14ac:dyDescent="0.25">
      <c r="A11" s="144" t="s">
        <v>11</v>
      </c>
      <c r="B11" s="145" t="s">
        <v>35</v>
      </c>
      <c r="C11" s="81" t="s">
        <v>36</v>
      </c>
      <c r="D11" s="83" t="s">
        <v>37</v>
      </c>
    </row>
    <row r="12" spans="1:4" x14ac:dyDescent="0.25">
      <c r="A12" s="144"/>
      <c r="B12" s="146"/>
      <c r="C12" s="82">
        <v>76752439.700000018</v>
      </c>
      <c r="D12" s="84"/>
    </row>
    <row r="13" spans="1:4" x14ac:dyDescent="0.25">
      <c r="A13" s="77" t="s">
        <v>38</v>
      </c>
      <c r="B13" s="78" t="s">
        <v>39</v>
      </c>
      <c r="C13" s="79">
        <v>5407989.0300000003</v>
      </c>
      <c r="D13" s="80"/>
    </row>
    <row r="14" spans="1:4" x14ac:dyDescent="0.25">
      <c r="A14" s="29" t="s">
        <v>40</v>
      </c>
      <c r="B14" s="18" t="s">
        <v>20</v>
      </c>
      <c r="C14" s="19">
        <v>2784721.74</v>
      </c>
      <c r="D14" s="30"/>
    </row>
    <row r="15" spans="1:4" x14ac:dyDescent="0.25">
      <c r="A15" s="29" t="s">
        <v>41</v>
      </c>
      <c r="B15" s="18" t="s">
        <v>42</v>
      </c>
      <c r="C15" s="19">
        <v>6437832.75</v>
      </c>
      <c r="D15" s="30"/>
    </row>
    <row r="16" spans="1:4" x14ac:dyDescent="0.25">
      <c r="A16" s="31" t="s">
        <v>43</v>
      </c>
      <c r="B16" s="20" t="s">
        <v>44</v>
      </c>
      <c r="C16" s="21">
        <v>70362.389999999985</v>
      </c>
      <c r="D16" s="32"/>
    </row>
    <row r="17" spans="1:4" ht="42.75" x14ac:dyDescent="0.25">
      <c r="A17" s="33" t="s">
        <v>45</v>
      </c>
      <c r="B17" s="22" t="s">
        <v>46</v>
      </c>
      <c r="C17" s="23">
        <v>63326.16</v>
      </c>
      <c r="D17" s="34"/>
    </row>
    <row r="18" spans="1:4" x14ac:dyDescent="0.25">
      <c r="A18" s="33" t="s">
        <v>47</v>
      </c>
      <c r="B18" s="22" t="s">
        <v>48</v>
      </c>
      <c r="C18" s="23">
        <v>7036.23</v>
      </c>
      <c r="D18" s="34"/>
    </row>
    <row r="19" spans="1:4" x14ac:dyDescent="0.25">
      <c r="A19" s="31" t="s">
        <v>49</v>
      </c>
      <c r="B19" s="20" t="s">
        <v>50</v>
      </c>
      <c r="C19" s="21">
        <v>6367470.3599999994</v>
      </c>
      <c r="D19" s="32"/>
    </row>
    <row r="20" spans="1:4" ht="57" x14ac:dyDescent="0.25">
      <c r="A20" s="33" t="s">
        <v>51</v>
      </c>
      <c r="B20" s="22" t="s">
        <v>52</v>
      </c>
      <c r="C20" s="23">
        <v>5730723.3300000001</v>
      </c>
      <c r="D20" s="34"/>
    </row>
    <row r="21" spans="1:4" x14ac:dyDescent="0.25">
      <c r="A21" s="33" t="s">
        <v>53</v>
      </c>
      <c r="B21" s="22" t="s">
        <v>54</v>
      </c>
      <c r="C21" s="23">
        <v>636747.03</v>
      </c>
      <c r="D21" s="34"/>
    </row>
    <row r="22" spans="1:4" x14ac:dyDescent="0.25">
      <c r="A22" s="29" t="s">
        <v>55</v>
      </c>
      <c r="B22" s="18" t="s">
        <v>22</v>
      </c>
      <c r="C22" s="19">
        <v>9437012.2599999998</v>
      </c>
      <c r="D22" s="30"/>
    </row>
    <row r="23" spans="1:4" ht="30" x14ac:dyDescent="0.25">
      <c r="A23" s="33" t="s">
        <v>56</v>
      </c>
      <c r="B23" s="24" t="s">
        <v>57</v>
      </c>
      <c r="C23" s="23">
        <v>2940.84</v>
      </c>
      <c r="D23" s="34"/>
    </row>
    <row r="24" spans="1:4" x14ac:dyDescent="0.25">
      <c r="A24" s="33" t="s">
        <v>58</v>
      </c>
      <c r="B24" s="22" t="s">
        <v>59</v>
      </c>
      <c r="C24" s="23">
        <v>12973.55</v>
      </c>
      <c r="D24" s="34"/>
    </row>
    <row r="25" spans="1:4" ht="42.75" x14ac:dyDescent="0.25">
      <c r="A25" s="33" t="s">
        <v>60</v>
      </c>
      <c r="B25" s="22" t="s">
        <v>61</v>
      </c>
      <c r="C25" s="23">
        <v>1145747.6000000001</v>
      </c>
      <c r="D25" s="34"/>
    </row>
    <row r="26" spans="1:4" ht="42.75" x14ac:dyDescent="0.25">
      <c r="A26" s="33" t="s">
        <v>62</v>
      </c>
      <c r="B26" s="22" t="s">
        <v>63</v>
      </c>
      <c r="C26" s="23">
        <v>1115756.46</v>
      </c>
      <c r="D26" s="34"/>
    </row>
    <row r="27" spans="1:4" ht="28.5" x14ac:dyDescent="0.25">
      <c r="A27" s="33" t="s">
        <v>64</v>
      </c>
      <c r="B27" s="22" t="s">
        <v>65</v>
      </c>
      <c r="C27" s="23">
        <v>9695.09</v>
      </c>
      <c r="D27" s="34"/>
    </row>
    <row r="28" spans="1:4" ht="42.75" x14ac:dyDescent="0.25">
      <c r="A28" s="33" t="s">
        <v>66</v>
      </c>
      <c r="B28" s="22" t="s">
        <v>67</v>
      </c>
      <c r="C28" s="23">
        <v>455188.66000000003</v>
      </c>
      <c r="D28" s="34"/>
    </row>
    <row r="29" spans="1:4" ht="28.5" x14ac:dyDescent="0.25">
      <c r="A29" s="33" t="s">
        <v>68</v>
      </c>
      <c r="B29" s="22" t="s">
        <v>69</v>
      </c>
      <c r="C29" s="23">
        <v>176202.2</v>
      </c>
      <c r="D29" s="34"/>
    </row>
    <row r="30" spans="1:4" ht="28.5" x14ac:dyDescent="0.25">
      <c r="A30" s="33" t="s">
        <v>70</v>
      </c>
      <c r="B30" s="22" t="s">
        <v>71</v>
      </c>
      <c r="C30" s="23">
        <v>2589431.77</v>
      </c>
      <c r="D30" s="34"/>
    </row>
    <row r="31" spans="1:4" ht="28.5" x14ac:dyDescent="0.25">
      <c r="A31" s="33" t="s">
        <v>72</v>
      </c>
      <c r="B31" s="22" t="s">
        <v>73</v>
      </c>
      <c r="C31" s="23">
        <v>3929076.0900000003</v>
      </c>
      <c r="D31" s="34"/>
    </row>
    <row r="32" spans="1:4" x14ac:dyDescent="0.25">
      <c r="A32" s="29" t="s">
        <v>74</v>
      </c>
      <c r="B32" s="18" t="s">
        <v>23</v>
      </c>
      <c r="C32" s="19">
        <v>1489992.6800000002</v>
      </c>
      <c r="D32" s="30"/>
    </row>
    <row r="33" spans="1:4" ht="28.5" x14ac:dyDescent="0.25">
      <c r="A33" s="33" t="s">
        <v>75</v>
      </c>
      <c r="B33" s="22" t="s">
        <v>76</v>
      </c>
      <c r="C33" s="23">
        <v>833628.8</v>
      </c>
      <c r="D33" s="34"/>
    </row>
    <row r="34" spans="1:4" ht="28.5" x14ac:dyDescent="0.25">
      <c r="A34" s="33" t="s">
        <v>77</v>
      </c>
      <c r="B34" s="22" t="s">
        <v>78</v>
      </c>
      <c r="C34" s="23">
        <v>32238.04</v>
      </c>
      <c r="D34" s="34"/>
    </row>
    <row r="35" spans="1:4" ht="28.5" x14ac:dyDescent="0.25">
      <c r="A35" s="33" t="s">
        <v>79</v>
      </c>
      <c r="B35" s="22" t="s">
        <v>80</v>
      </c>
      <c r="C35" s="23">
        <v>14715.3</v>
      </c>
      <c r="D35" s="34"/>
    </row>
    <row r="36" spans="1:4" x14ac:dyDescent="0.25">
      <c r="A36" s="33" t="s">
        <v>81</v>
      </c>
      <c r="B36" s="22" t="s">
        <v>82</v>
      </c>
      <c r="C36" s="23">
        <v>2189.4</v>
      </c>
      <c r="D36" s="34"/>
    </row>
    <row r="37" spans="1:4" x14ac:dyDescent="0.25">
      <c r="A37" s="33" t="s">
        <v>83</v>
      </c>
      <c r="B37" s="22" t="s">
        <v>84</v>
      </c>
      <c r="C37" s="23">
        <v>452.75</v>
      </c>
      <c r="D37" s="34"/>
    </row>
    <row r="38" spans="1:4" ht="28.5" x14ac:dyDescent="0.25">
      <c r="A38" s="33" t="s">
        <v>85</v>
      </c>
      <c r="B38" s="22" t="s">
        <v>86</v>
      </c>
      <c r="C38" s="23">
        <v>13123.15</v>
      </c>
      <c r="D38" s="34"/>
    </row>
    <row r="39" spans="1:4" ht="28.5" x14ac:dyDescent="0.25">
      <c r="A39" s="33" t="s">
        <v>87</v>
      </c>
      <c r="B39" s="22" t="s">
        <v>88</v>
      </c>
      <c r="C39" s="23">
        <v>45681.95</v>
      </c>
      <c r="D39" s="34"/>
    </row>
    <row r="40" spans="1:4" ht="28.5" x14ac:dyDescent="0.25">
      <c r="A40" s="33" t="s">
        <v>89</v>
      </c>
      <c r="B40" s="22" t="s">
        <v>90</v>
      </c>
      <c r="C40" s="23">
        <v>19451.599999999999</v>
      </c>
      <c r="D40" s="34"/>
    </row>
    <row r="41" spans="1:4" ht="42.75" x14ac:dyDescent="0.25">
      <c r="A41" s="33" t="s">
        <v>91</v>
      </c>
      <c r="B41" s="22" t="s">
        <v>92</v>
      </c>
      <c r="C41" s="23">
        <v>528511.68999999994</v>
      </c>
      <c r="D41" s="34"/>
    </row>
    <row r="42" spans="1:4" x14ac:dyDescent="0.25">
      <c r="A42" s="29" t="s">
        <v>93</v>
      </c>
      <c r="B42" s="18" t="s">
        <v>94</v>
      </c>
      <c r="C42" s="19">
        <v>293395.91000000003</v>
      </c>
      <c r="D42" s="30"/>
    </row>
    <row r="43" spans="1:4" ht="28.5" x14ac:dyDescent="0.25">
      <c r="A43" s="33" t="s">
        <v>95</v>
      </c>
      <c r="B43" s="22" t="s">
        <v>96</v>
      </c>
      <c r="C43" s="23">
        <v>70257.42</v>
      </c>
      <c r="D43" s="34"/>
    </row>
    <row r="44" spans="1:4" ht="28.5" x14ac:dyDescent="0.25">
      <c r="A44" s="33" t="s">
        <v>97</v>
      </c>
      <c r="B44" s="22" t="s">
        <v>98</v>
      </c>
      <c r="C44" s="23">
        <v>223138.49</v>
      </c>
      <c r="D44" s="34"/>
    </row>
    <row r="45" spans="1:4" x14ac:dyDescent="0.25">
      <c r="A45" s="29" t="s">
        <v>99</v>
      </c>
      <c r="B45" s="18" t="s">
        <v>25</v>
      </c>
      <c r="C45" s="19">
        <v>633722.23</v>
      </c>
      <c r="D45" s="30"/>
    </row>
    <row r="46" spans="1:4" ht="28.5" x14ac:dyDescent="0.25">
      <c r="A46" s="35" t="s">
        <v>100</v>
      </c>
      <c r="B46" s="25" t="s">
        <v>101</v>
      </c>
      <c r="C46" s="26">
        <v>205889.12</v>
      </c>
      <c r="D46" s="34"/>
    </row>
    <row r="47" spans="1:4" x14ac:dyDescent="0.25">
      <c r="A47" s="35" t="s">
        <v>102</v>
      </c>
      <c r="B47" s="25" t="s">
        <v>103</v>
      </c>
      <c r="C47" s="26">
        <v>17444.599999999999</v>
      </c>
      <c r="D47" s="34"/>
    </row>
    <row r="48" spans="1:4" x14ac:dyDescent="0.25">
      <c r="A48" s="35" t="s">
        <v>104</v>
      </c>
      <c r="B48" s="25" t="s">
        <v>105</v>
      </c>
      <c r="C48" s="26">
        <v>382914.72</v>
      </c>
      <c r="D48" s="34"/>
    </row>
    <row r="49" spans="1:4" x14ac:dyDescent="0.25">
      <c r="A49" s="35" t="s">
        <v>106</v>
      </c>
      <c r="B49" s="22" t="s">
        <v>107</v>
      </c>
      <c r="C49" s="26">
        <v>27473.79</v>
      </c>
      <c r="D49" s="34"/>
    </row>
    <row r="50" spans="1:4" x14ac:dyDescent="0.25">
      <c r="A50" s="29" t="s">
        <v>108</v>
      </c>
      <c r="B50" s="18" t="s">
        <v>26</v>
      </c>
      <c r="C50" s="19">
        <v>4355628.8600000003</v>
      </c>
      <c r="D50" s="30"/>
    </row>
    <row r="51" spans="1:4" ht="28.5" x14ac:dyDescent="0.25">
      <c r="A51" s="35" t="s">
        <v>109</v>
      </c>
      <c r="B51" s="25" t="s">
        <v>110</v>
      </c>
      <c r="C51" s="26">
        <v>110855.37</v>
      </c>
      <c r="D51" s="34"/>
    </row>
    <row r="52" spans="1:4" ht="28.5" x14ac:dyDescent="0.25">
      <c r="A52" s="35" t="s">
        <v>111</v>
      </c>
      <c r="B52" s="25" t="s">
        <v>112</v>
      </c>
      <c r="C52" s="26">
        <v>192389.54</v>
      </c>
      <c r="D52" s="34"/>
    </row>
    <row r="53" spans="1:4" ht="28.5" x14ac:dyDescent="0.25">
      <c r="A53" s="35" t="s">
        <v>113</v>
      </c>
      <c r="B53" s="25" t="s">
        <v>114</v>
      </c>
      <c r="C53" s="26">
        <v>1397380.15</v>
      </c>
      <c r="D53" s="34"/>
    </row>
    <row r="54" spans="1:4" ht="28.5" x14ac:dyDescent="0.25">
      <c r="A54" s="35" t="s">
        <v>115</v>
      </c>
      <c r="B54" s="25" t="s">
        <v>116</v>
      </c>
      <c r="C54" s="26">
        <v>2489977.4</v>
      </c>
      <c r="D54" s="34"/>
    </row>
    <row r="55" spans="1:4" ht="28.5" x14ac:dyDescent="0.25">
      <c r="A55" s="35" t="s">
        <v>117</v>
      </c>
      <c r="B55" s="25" t="s">
        <v>118</v>
      </c>
      <c r="C55" s="26">
        <v>165026.4</v>
      </c>
      <c r="D55" s="34"/>
    </row>
    <row r="56" spans="1:4" x14ac:dyDescent="0.25">
      <c r="A56" s="29" t="s">
        <v>119</v>
      </c>
      <c r="B56" s="18" t="s">
        <v>27</v>
      </c>
      <c r="C56" s="19">
        <v>660678.1</v>
      </c>
      <c r="D56" s="30"/>
    </row>
    <row r="57" spans="1:4" x14ac:dyDescent="0.25">
      <c r="A57" s="33" t="s">
        <v>120</v>
      </c>
      <c r="B57" s="22" t="s">
        <v>121</v>
      </c>
      <c r="C57" s="23">
        <v>660678.1</v>
      </c>
      <c r="D57" s="34"/>
    </row>
    <row r="58" spans="1:4" x14ac:dyDescent="0.25">
      <c r="A58" s="29" t="s">
        <v>122</v>
      </c>
      <c r="B58" s="18" t="s">
        <v>123</v>
      </c>
      <c r="C58" s="19">
        <v>44290549.272699997</v>
      </c>
      <c r="D58" s="30"/>
    </row>
    <row r="59" spans="1:4" x14ac:dyDescent="0.25">
      <c r="A59" s="31" t="s">
        <v>124</v>
      </c>
      <c r="B59" s="20" t="s">
        <v>125</v>
      </c>
      <c r="C59" s="21">
        <v>67775.62</v>
      </c>
      <c r="D59" s="32"/>
    </row>
    <row r="60" spans="1:4" ht="28.5" x14ac:dyDescent="0.25">
      <c r="A60" s="33" t="s">
        <v>126</v>
      </c>
      <c r="B60" s="22" t="s">
        <v>127</v>
      </c>
      <c r="C60" s="23">
        <v>67775.62</v>
      </c>
      <c r="D60" s="34"/>
    </row>
    <row r="61" spans="1:4" x14ac:dyDescent="0.25">
      <c r="A61" s="31" t="s">
        <v>128</v>
      </c>
      <c r="B61" s="20" t="s">
        <v>129</v>
      </c>
      <c r="C61" s="21">
        <v>11442513.909899998</v>
      </c>
      <c r="D61" s="32"/>
    </row>
    <row r="62" spans="1:4" ht="28.5" x14ac:dyDescent="0.25">
      <c r="A62" s="33" t="s">
        <v>130</v>
      </c>
      <c r="B62" s="22" t="s">
        <v>131</v>
      </c>
      <c r="C62" s="23">
        <v>186201.72</v>
      </c>
      <c r="D62" s="36"/>
    </row>
    <row r="63" spans="1:4" ht="42.75" x14ac:dyDescent="0.25">
      <c r="A63" s="37" t="s">
        <v>132</v>
      </c>
      <c r="B63" s="27" t="s">
        <v>133</v>
      </c>
      <c r="C63" s="28">
        <v>3630782.79</v>
      </c>
      <c r="D63" s="36"/>
    </row>
    <row r="64" spans="1:4" ht="42.75" x14ac:dyDescent="0.25">
      <c r="A64" s="33" t="s">
        <v>134</v>
      </c>
      <c r="B64" s="22" t="s">
        <v>135</v>
      </c>
      <c r="C64" s="23">
        <v>7625529.3998999987</v>
      </c>
      <c r="D64" s="34"/>
    </row>
    <row r="65" spans="1:4" x14ac:dyDescent="0.25">
      <c r="A65" s="31" t="s">
        <v>136</v>
      </c>
      <c r="B65" s="20" t="s">
        <v>137</v>
      </c>
      <c r="C65" s="21">
        <v>1651825.8503</v>
      </c>
      <c r="D65" s="32"/>
    </row>
    <row r="66" spans="1:4" ht="28.5" x14ac:dyDescent="0.25">
      <c r="A66" s="33" t="s">
        <v>138</v>
      </c>
      <c r="B66" s="22" t="s">
        <v>131</v>
      </c>
      <c r="C66" s="23">
        <v>106692.18</v>
      </c>
      <c r="D66" s="36"/>
    </row>
    <row r="67" spans="1:4" ht="42.75" x14ac:dyDescent="0.25">
      <c r="A67" s="33" t="s">
        <v>139</v>
      </c>
      <c r="B67" s="22" t="s">
        <v>140</v>
      </c>
      <c r="C67" s="23">
        <v>1545133.6703000001</v>
      </c>
      <c r="D67" s="34"/>
    </row>
    <row r="68" spans="1:4" x14ac:dyDescent="0.25">
      <c r="A68" s="31" t="s">
        <v>141</v>
      </c>
      <c r="B68" s="20" t="s">
        <v>142</v>
      </c>
      <c r="C68" s="21">
        <v>1972130.2885999999</v>
      </c>
      <c r="D68" s="32"/>
    </row>
    <row r="69" spans="1:4" ht="28.5" x14ac:dyDescent="0.25">
      <c r="A69" s="33" t="s">
        <v>143</v>
      </c>
      <c r="B69" s="22" t="s">
        <v>131</v>
      </c>
      <c r="C69" s="23">
        <v>47700</v>
      </c>
      <c r="D69" s="36"/>
    </row>
    <row r="70" spans="1:4" ht="57" x14ac:dyDescent="0.25">
      <c r="A70" s="33" t="s">
        <v>144</v>
      </c>
      <c r="B70" s="22" t="s">
        <v>145</v>
      </c>
      <c r="C70" s="23">
        <v>1924430.2885999999</v>
      </c>
      <c r="D70" s="34"/>
    </row>
    <row r="71" spans="1:4" x14ac:dyDescent="0.25">
      <c r="A71" s="31" t="s">
        <v>146</v>
      </c>
      <c r="B71" s="20" t="s">
        <v>147</v>
      </c>
      <c r="C71" s="21">
        <v>21149374.968199998</v>
      </c>
      <c r="D71" s="32"/>
    </row>
    <row r="72" spans="1:4" ht="28.5" x14ac:dyDescent="0.25">
      <c r="A72" s="33" t="s">
        <v>148</v>
      </c>
      <c r="B72" s="22" t="s">
        <v>131</v>
      </c>
      <c r="C72" s="23">
        <v>1020147.18</v>
      </c>
      <c r="D72" s="36"/>
    </row>
    <row r="73" spans="1:4" ht="57" x14ac:dyDescent="0.25">
      <c r="A73" s="33" t="s">
        <v>149</v>
      </c>
      <c r="B73" s="22" t="s">
        <v>150</v>
      </c>
      <c r="C73" s="23">
        <v>20129227.788199998</v>
      </c>
      <c r="D73" s="34"/>
    </row>
    <row r="74" spans="1:4" x14ac:dyDescent="0.25">
      <c r="A74" s="31" t="s">
        <v>151</v>
      </c>
      <c r="B74" s="20" t="s">
        <v>152</v>
      </c>
      <c r="C74" s="21">
        <v>6789859.3931</v>
      </c>
      <c r="D74" s="32"/>
    </row>
    <row r="75" spans="1:4" ht="28.5" x14ac:dyDescent="0.25">
      <c r="A75" s="33" t="s">
        <v>153</v>
      </c>
      <c r="B75" s="22" t="s">
        <v>131</v>
      </c>
      <c r="C75" s="23">
        <v>635828.28</v>
      </c>
      <c r="D75" s="36"/>
    </row>
    <row r="76" spans="1:4" ht="42.75" x14ac:dyDescent="0.25">
      <c r="A76" s="33" t="s">
        <v>154</v>
      </c>
      <c r="B76" s="22" t="s">
        <v>155</v>
      </c>
      <c r="C76" s="23">
        <v>6154031.1130999997</v>
      </c>
      <c r="D76" s="34"/>
    </row>
    <row r="77" spans="1:4" x14ac:dyDescent="0.25">
      <c r="A77" s="31" t="s">
        <v>156</v>
      </c>
      <c r="B77" s="20" t="s">
        <v>157</v>
      </c>
      <c r="C77" s="21">
        <v>76444.363100000017</v>
      </c>
      <c r="D77" s="32"/>
    </row>
    <row r="78" spans="1:4" ht="28.5" x14ac:dyDescent="0.25">
      <c r="A78" s="33" t="s">
        <v>158</v>
      </c>
      <c r="B78" s="22" t="s">
        <v>131</v>
      </c>
      <c r="C78" s="23">
        <v>6814.74</v>
      </c>
      <c r="D78" s="36"/>
    </row>
    <row r="79" spans="1:4" ht="42.75" x14ac:dyDescent="0.25">
      <c r="A79" s="33" t="s">
        <v>159</v>
      </c>
      <c r="B79" s="22" t="s">
        <v>160</v>
      </c>
      <c r="C79" s="23">
        <v>69629.623100000012</v>
      </c>
      <c r="D79" s="34"/>
    </row>
    <row r="80" spans="1:4" x14ac:dyDescent="0.25">
      <c r="A80" s="31" t="s">
        <v>161</v>
      </c>
      <c r="B80" s="20" t="s">
        <v>162</v>
      </c>
      <c r="C80" s="21">
        <v>740366.6</v>
      </c>
      <c r="D80" s="32"/>
    </row>
    <row r="81" spans="1:4" ht="28.5" x14ac:dyDescent="0.25">
      <c r="A81" s="33" t="s">
        <v>163</v>
      </c>
      <c r="B81" s="22" t="s">
        <v>131</v>
      </c>
      <c r="C81" s="23">
        <v>53392.2</v>
      </c>
      <c r="D81" s="36"/>
    </row>
    <row r="82" spans="1:4" ht="28.5" x14ac:dyDescent="0.25">
      <c r="A82" s="33" t="s">
        <v>164</v>
      </c>
      <c r="B82" s="22" t="s">
        <v>165</v>
      </c>
      <c r="C82" s="23">
        <v>686974.4</v>
      </c>
      <c r="D82" s="34"/>
    </row>
    <row r="83" spans="1:4" x14ac:dyDescent="0.25">
      <c r="A83" s="31" t="s">
        <v>166</v>
      </c>
      <c r="B83" s="20" t="s">
        <v>167</v>
      </c>
      <c r="C83" s="21">
        <v>400258.2795</v>
      </c>
      <c r="D83" s="38"/>
    </row>
    <row r="84" spans="1:4" x14ac:dyDescent="0.25">
      <c r="A84" s="33" t="s">
        <v>168</v>
      </c>
      <c r="B84" s="22" t="s">
        <v>169</v>
      </c>
      <c r="C84" s="23">
        <v>24237.058200000003</v>
      </c>
      <c r="D84" s="34"/>
    </row>
    <row r="85" spans="1:4" ht="28.5" x14ac:dyDescent="0.25">
      <c r="A85" s="33" t="s">
        <v>170</v>
      </c>
      <c r="B85" s="22" t="s">
        <v>171</v>
      </c>
      <c r="C85" s="23">
        <v>254511.47499999998</v>
      </c>
      <c r="D85" s="34"/>
    </row>
    <row r="86" spans="1:4" ht="28.5" x14ac:dyDescent="0.25">
      <c r="A86" s="33" t="s">
        <v>172</v>
      </c>
      <c r="B86" s="22" t="s">
        <v>173</v>
      </c>
      <c r="C86" s="23">
        <v>106274.3535</v>
      </c>
      <c r="D86" s="34"/>
    </row>
    <row r="87" spans="1:4" x14ac:dyDescent="0.25">
      <c r="A87" s="33" t="s">
        <v>174</v>
      </c>
      <c r="B87" s="22" t="s">
        <v>175</v>
      </c>
      <c r="C87" s="23">
        <v>15235.3928</v>
      </c>
      <c r="D87" s="34"/>
    </row>
    <row r="88" spans="1:4" x14ac:dyDescent="0.25">
      <c r="A88" s="29" t="s">
        <v>176</v>
      </c>
      <c r="B88" s="18" t="s">
        <v>17</v>
      </c>
      <c r="C88" s="19">
        <v>960916.86999999988</v>
      </c>
      <c r="D88" s="30"/>
    </row>
    <row r="89" spans="1:4" x14ac:dyDescent="0.25">
      <c r="A89" s="33" t="s">
        <v>124</v>
      </c>
      <c r="B89" s="22" t="s">
        <v>177</v>
      </c>
      <c r="C89" s="23">
        <v>119730.24000000001</v>
      </c>
      <c r="D89" s="34"/>
    </row>
    <row r="90" spans="1:4" x14ac:dyDescent="0.25">
      <c r="A90" s="33" t="s">
        <v>128</v>
      </c>
      <c r="B90" s="22" t="s">
        <v>178</v>
      </c>
      <c r="C90" s="23">
        <v>59865.120000000003</v>
      </c>
      <c r="D90" s="34"/>
    </row>
    <row r="91" spans="1:4" x14ac:dyDescent="0.25">
      <c r="A91" s="33" t="s">
        <v>136</v>
      </c>
      <c r="B91" s="22" t="s">
        <v>179</v>
      </c>
      <c r="C91" s="23">
        <v>79852.19</v>
      </c>
      <c r="D91" s="34"/>
    </row>
    <row r="92" spans="1:4" x14ac:dyDescent="0.25">
      <c r="A92" s="33" t="s">
        <v>141</v>
      </c>
      <c r="B92" s="22" t="s">
        <v>180</v>
      </c>
      <c r="C92" s="23">
        <v>79852.19</v>
      </c>
      <c r="D92" s="34"/>
    </row>
    <row r="93" spans="1:4" x14ac:dyDescent="0.25">
      <c r="A93" s="33" t="s">
        <v>146</v>
      </c>
      <c r="B93" s="22" t="s">
        <v>181</v>
      </c>
      <c r="C93" s="23">
        <v>93785.48</v>
      </c>
      <c r="D93" s="34"/>
    </row>
    <row r="94" spans="1:4" x14ac:dyDescent="0.25">
      <c r="A94" s="33" t="s">
        <v>151</v>
      </c>
      <c r="B94" s="22" t="s">
        <v>182</v>
      </c>
      <c r="C94" s="23">
        <v>31902.44</v>
      </c>
      <c r="D94" s="34"/>
    </row>
    <row r="95" spans="1:4" x14ac:dyDescent="0.25">
      <c r="A95" s="33" t="s">
        <v>156</v>
      </c>
      <c r="B95" s="22" t="s">
        <v>183</v>
      </c>
      <c r="C95" s="23">
        <v>79852.19</v>
      </c>
      <c r="D95" s="34"/>
    </row>
    <row r="96" spans="1:4" x14ac:dyDescent="0.25">
      <c r="A96" s="33" t="s">
        <v>161</v>
      </c>
      <c r="B96" s="22" t="s">
        <v>184</v>
      </c>
      <c r="C96" s="23">
        <v>79852.19</v>
      </c>
      <c r="D96" s="34"/>
    </row>
    <row r="97" spans="1:4" x14ac:dyDescent="0.25">
      <c r="A97" s="33" t="s">
        <v>185</v>
      </c>
      <c r="B97" s="22" t="s">
        <v>186</v>
      </c>
      <c r="C97" s="23">
        <v>31902.44</v>
      </c>
      <c r="D97" s="34"/>
    </row>
    <row r="98" spans="1:4" ht="15.75" thickBot="1" x14ac:dyDescent="0.3">
      <c r="A98" s="39" t="s">
        <v>166</v>
      </c>
      <c r="B98" s="40" t="s">
        <v>187</v>
      </c>
      <c r="C98" s="41">
        <v>304322.39</v>
      </c>
      <c r="D98" s="42"/>
    </row>
  </sheetData>
  <mergeCells count="4">
    <mergeCell ref="A11:A12"/>
    <mergeCell ref="B11:B12"/>
    <mergeCell ref="A2:D2"/>
    <mergeCell ref="A1:D1"/>
  </mergeCells>
  <printOptions horizontalCentered="1"/>
  <pageMargins left="0.25" right="0.25" top="0.75" bottom="0.75" header="0.3" footer="0.3"/>
  <pageSetup paperSize="9" scale="59" orientation="portrait" r:id="rId1"/>
  <headerFooter>
    <oddFooter>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0"/>
  <sheetViews>
    <sheetView showGridLines="0" view="pageBreakPreview" zoomScale="60" zoomScaleNormal="85" workbookViewId="0">
      <selection activeCell="J41" sqref="J41"/>
    </sheetView>
  </sheetViews>
  <sheetFormatPr defaultRowHeight="15" x14ac:dyDescent="0.25"/>
  <cols>
    <col min="1" max="1" width="7.42578125" customWidth="1"/>
    <col min="2" max="2" width="34.140625" style="1" customWidth="1"/>
    <col min="3" max="3" width="20.140625" customWidth="1"/>
    <col min="4" max="27" width="24.5703125" customWidth="1"/>
  </cols>
  <sheetData>
    <row r="1" spans="1:27" ht="33" customHeight="1" thickBot="1" x14ac:dyDescent="0.3">
      <c r="A1" s="130"/>
      <c r="B1" s="129"/>
      <c r="C1" s="129"/>
      <c r="D1" s="151" t="s">
        <v>188</v>
      </c>
      <c r="E1" s="151"/>
      <c r="F1" s="151"/>
      <c r="G1" s="151"/>
      <c r="H1" s="151"/>
      <c r="I1" s="151"/>
      <c r="J1" s="151" t="s">
        <v>188</v>
      </c>
      <c r="K1" s="151"/>
      <c r="L1" s="151"/>
      <c r="M1" s="151"/>
      <c r="N1" s="151"/>
      <c r="O1" s="151"/>
      <c r="P1" s="151" t="s">
        <v>188</v>
      </c>
      <c r="Q1" s="151"/>
      <c r="R1" s="151"/>
      <c r="S1" s="151"/>
      <c r="T1" s="151"/>
      <c r="U1" s="151"/>
      <c r="V1" s="151" t="s">
        <v>188</v>
      </c>
      <c r="W1" s="151"/>
      <c r="X1" s="151"/>
      <c r="Y1" s="151"/>
      <c r="Z1" s="151"/>
      <c r="AA1" s="162"/>
    </row>
    <row r="2" spans="1:27" ht="15.75" thickBot="1" x14ac:dyDescent="0.3">
      <c r="A2" s="85" t="s">
        <v>11</v>
      </c>
      <c r="B2" s="87" t="s">
        <v>189</v>
      </c>
      <c r="C2" s="86" t="s">
        <v>190</v>
      </c>
      <c r="D2" s="86" t="s">
        <v>191</v>
      </c>
      <c r="E2" s="86" t="s">
        <v>192</v>
      </c>
      <c r="F2" s="86" t="s">
        <v>193</v>
      </c>
      <c r="G2" s="86" t="s">
        <v>194</v>
      </c>
      <c r="H2" s="86" t="s">
        <v>195</v>
      </c>
      <c r="I2" s="87" t="s">
        <v>196</v>
      </c>
      <c r="J2" s="87" t="s">
        <v>197</v>
      </c>
      <c r="K2" s="87" t="s">
        <v>198</v>
      </c>
      <c r="L2" s="87" t="s">
        <v>199</v>
      </c>
      <c r="M2" s="87" t="s">
        <v>200</v>
      </c>
      <c r="N2" s="87" t="s">
        <v>201</v>
      </c>
      <c r="O2" s="87" t="s">
        <v>202</v>
      </c>
      <c r="P2" s="87" t="s">
        <v>203</v>
      </c>
      <c r="Q2" s="87" t="s">
        <v>204</v>
      </c>
      <c r="R2" s="87" t="s">
        <v>205</v>
      </c>
      <c r="S2" s="87" t="s">
        <v>206</v>
      </c>
      <c r="T2" s="87" t="s">
        <v>207</v>
      </c>
      <c r="U2" s="88" t="s">
        <v>208</v>
      </c>
      <c r="V2" s="87" t="s">
        <v>209</v>
      </c>
      <c r="W2" s="87" t="s">
        <v>210</v>
      </c>
      <c r="X2" s="87" t="s">
        <v>211</v>
      </c>
      <c r="Y2" s="87" t="s">
        <v>212</v>
      </c>
      <c r="Z2" s="87" t="s">
        <v>213</v>
      </c>
      <c r="AA2" s="88" t="s">
        <v>214</v>
      </c>
    </row>
    <row r="3" spans="1:27" x14ac:dyDescent="0.25">
      <c r="A3" s="160">
        <v>1</v>
      </c>
      <c r="B3" s="161" t="s">
        <v>19</v>
      </c>
      <c r="C3" s="89">
        <v>5407989.0300000012</v>
      </c>
      <c r="D3" s="90">
        <v>0</v>
      </c>
      <c r="E3" s="90">
        <v>0</v>
      </c>
      <c r="F3" s="90">
        <v>0</v>
      </c>
      <c r="G3" s="90">
        <v>0</v>
      </c>
      <c r="H3" s="90">
        <v>0</v>
      </c>
      <c r="I3" s="90">
        <v>0</v>
      </c>
      <c r="J3" s="91">
        <v>0</v>
      </c>
      <c r="K3" s="92">
        <v>177215.64961047927</v>
      </c>
      <c r="L3" s="92">
        <v>277973.60059176123</v>
      </c>
      <c r="M3" s="92">
        <v>358079.4679656006</v>
      </c>
      <c r="N3" s="92">
        <v>393512.45817439846</v>
      </c>
      <c r="O3" s="92">
        <v>447753.79792807082</v>
      </c>
      <c r="P3" s="92">
        <v>598198.14865815791</v>
      </c>
      <c r="Q3" s="92">
        <v>653445.61972377147</v>
      </c>
      <c r="R3" s="92">
        <v>505324.44540260691</v>
      </c>
      <c r="S3" s="92">
        <v>421345.38487500499</v>
      </c>
      <c r="T3" s="92">
        <v>428919.07201318536</v>
      </c>
      <c r="U3" s="92">
        <v>438618.05636432907</v>
      </c>
      <c r="V3" s="92">
        <v>330157.37691096705</v>
      </c>
      <c r="W3" s="92">
        <v>120043.66541621767</v>
      </c>
      <c r="X3" s="92">
        <v>96203.411948247784</v>
      </c>
      <c r="Y3" s="92">
        <v>83579.468892097022</v>
      </c>
      <c r="Z3" s="92">
        <v>77619.40552510455</v>
      </c>
      <c r="AA3" s="93">
        <v>0</v>
      </c>
    </row>
    <row r="4" spans="1:27" x14ac:dyDescent="0.25">
      <c r="A4" s="157"/>
      <c r="B4" s="155"/>
      <c r="C4" s="94">
        <v>0.99999999999999989</v>
      </c>
      <c r="D4" s="95"/>
      <c r="E4" s="95"/>
      <c r="F4" s="95"/>
      <c r="G4" s="95"/>
      <c r="H4" s="95"/>
      <c r="I4" s="95"/>
      <c r="J4" s="96"/>
      <c r="K4" s="96">
        <v>3.2769232449881516E-2</v>
      </c>
      <c r="L4" s="96">
        <v>5.1400548161200918E-2</v>
      </c>
      <c r="M4" s="96">
        <v>6.6213053683949613E-2</v>
      </c>
      <c r="N4" s="96">
        <v>7.2765025223137048E-2</v>
      </c>
      <c r="O4" s="96">
        <v>8.2794879102791152E-2</v>
      </c>
      <c r="P4" s="96">
        <v>0.11061378736897289</v>
      </c>
      <c r="Q4" s="96">
        <v>0.12082968661712901</v>
      </c>
      <c r="R4" s="96">
        <v>9.3440360658905944E-2</v>
      </c>
      <c r="S4" s="96">
        <v>7.7911656724459918E-2</v>
      </c>
      <c r="T4" s="96">
        <v>7.9312119465076894E-2</v>
      </c>
      <c r="U4" s="96">
        <v>8.1105574351420059E-2</v>
      </c>
      <c r="V4" s="96">
        <v>6.1049934657683103E-2</v>
      </c>
      <c r="W4" s="96">
        <v>2.2197468365836841E-2</v>
      </c>
      <c r="X4" s="96">
        <v>1.7789128530877916E-2</v>
      </c>
      <c r="Y4" s="96">
        <v>1.5454814798708461E-2</v>
      </c>
      <c r="Z4" s="96">
        <v>1.435272983996873E-2</v>
      </c>
      <c r="AA4" s="97"/>
    </row>
    <row r="5" spans="1:27" x14ac:dyDescent="0.25">
      <c r="A5" s="156">
        <v>2</v>
      </c>
      <c r="B5" s="154" t="s">
        <v>20</v>
      </c>
      <c r="C5" s="98">
        <v>2292394.2599999998</v>
      </c>
      <c r="D5" s="98">
        <v>0</v>
      </c>
      <c r="E5" s="98">
        <v>0</v>
      </c>
      <c r="F5" s="98">
        <v>0</v>
      </c>
      <c r="G5" s="98">
        <v>0</v>
      </c>
      <c r="H5" s="98">
        <v>0</v>
      </c>
      <c r="I5" s="98">
        <v>0</v>
      </c>
      <c r="J5" s="99">
        <v>2292394.2599999998</v>
      </c>
      <c r="K5" s="99">
        <v>0</v>
      </c>
      <c r="L5" s="99">
        <v>0</v>
      </c>
      <c r="M5" s="99">
        <v>0</v>
      </c>
      <c r="N5" s="99">
        <v>0</v>
      </c>
      <c r="O5" s="99">
        <v>0</v>
      </c>
      <c r="P5" s="99">
        <v>0</v>
      </c>
      <c r="Q5" s="99">
        <v>0</v>
      </c>
      <c r="R5" s="99">
        <v>0</v>
      </c>
      <c r="S5" s="99">
        <v>0</v>
      </c>
      <c r="T5" s="99">
        <v>0</v>
      </c>
      <c r="U5" s="91">
        <v>0</v>
      </c>
      <c r="V5" s="91">
        <v>0</v>
      </c>
      <c r="W5" s="91">
        <v>0</v>
      </c>
      <c r="X5" s="91">
        <v>0</v>
      </c>
      <c r="Y5" s="91">
        <v>0</v>
      </c>
      <c r="Z5" s="91">
        <v>0</v>
      </c>
      <c r="AA5" s="100">
        <v>0</v>
      </c>
    </row>
    <row r="6" spans="1:27" x14ac:dyDescent="0.25">
      <c r="A6" s="157"/>
      <c r="B6" s="155"/>
      <c r="C6" s="101">
        <v>1</v>
      </c>
      <c r="D6" s="102"/>
      <c r="E6" s="102"/>
      <c r="F6" s="102"/>
      <c r="G6" s="102"/>
      <c r="H6" s="102"/>
      <c r="I6" s="102"/>
      <c r="J6" s="103">
        <v>1</v>
      </c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4"/>
    </row>
    <row r="7" spans="1:27" x14ac:dyDescent="0.25">
      <c r="A7" s="158" t="s">
        <v>215</v>
      </c>
      <c r="B7" s="159" t="s">
        <v>216</v>
      </c>
      <c r="C7" s="98">
        <v>492327.48</v>
      </c>
      <c r="D7" s="98">
        <v>0</v>
      </c>
      <c r="E7" s="98">
        <v>0</v>
      </c>
      <c r="F7" s="98">
        <v>0</v>
      </c>
      <c r="G7" s="98">
        <v>0</v>
      </c>
      <c r="H7" s="98">
        <v>0</v>
      </c>
      <c r="I7" s="98">
        <v>0</v>
      </c>
      <c r="J7" s="99">
        <v>246163.74</v>
      </c>
      <c r="K7" s="99">
        <v>0</v>
      </c>
      <c r="L7" s="99">
        <v>0</v>
      </c>
      <c r="M7" s="99">
        <v>0</v>
      </c>
      <c r="N7" s="99">
        <v>0</v>
      </c>
      <c r="O7" s="99">
        <v>0</v>
      </c>
      <c r="P7" s="99">
        <v>0</v>
      </c>
      <c r="Q7" s="99">
        <v>0</v>
      </c>
      <c r="R7" s="99">
        <v>0</v>
      </c>
      <c r="S7" s="99">
        <v>0</v>
      </c>
      <c r="T7" s="99">
        <v>0</v>
      </c>
      <c r="U7" s="91">
        <v>0</v>
      </c>
      <c r="V7" s="91">
        <v>0</v>
      </c>
      <c r="W7" s="91">
        <v>0</v>
      </c>
      <c r="X7" s="91">
        <v>0</v>
      </c>
      <c r="Y7" s="91">
        <v>0</v>
      </c>
      <c r="Z7" s="91">
        <v>0</v>
      </c>
      <c r="AA7" s="100">
        <v>246163.74</v>
      </c>
    </row>
    <row r="8" spans="1:27" x14ac:dyDescent="0.25">
      <c r="A8" s="157"/>
      <c r="B8" s="155"/>
      <c r="C8" s="101">
        <v>1</v>
      </c>
      <c r="D8" s="105"/>
      <c r="E8" s="105"/>
      <c r="F8" s="105"/>
      <c r="G8" s="105"/>
      <c r="H8" s="105"/>
      <c r="I8" s="105"/>
      <c r="J8" s="103">
        <v>0.5</v>
      </c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4">
        <v>0.5</v>
      </c>
    </row>
    <row r="9" spans="1:27" x14ac:dyDescent="0.25">
      <c r="A9" s="156">
        <v>3</v>
      </c>
      <c r="B9" s="154" t="s">
        <v>21</v>
      </c>
      <c r="C9" s="98">
        <v>6437832.7499999991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  <c r="I9" s="106">
        <v>0</v>
      </c>
      <c r="J9" s="107">
        <v>0</v>
      </c>
      <c r="K9" s="107">
        <v>0</v>
      </c>
      <c r="L9" s="107">
        <v>772539.92999999982</v>
      </c>
      <c r="M9" s="107">
        <v>1287566.5499999998</v>
      </c>
      <c r="N9" s="107">
        <v>1287566.5499999998</v>
      </c>
      <c r="O9" s="107">
        <v>1094431.5674999999</v>
      </c>
      <c r="P9" s="107">
        <v>1030053.2399999999</v>
      </c>
      <c r="Q9" s="107">
        <v>965674.91249999986</v>
      </c>
      <c r="R9" s="107">
        <v>0</v>
      </c>
      <c r="S9" s="107">
        <v>0</v>
      </c>
      <c r="T9" s="107">
        <v>0</v>
      </c>
      <c r="U9" s="107">
        <v>0</v>
      </c>
      <c r="V9" s="107">
        <v>0</v>
      </c>
      <c r="W9" s="107">
        <v>0</v>
      </c>
      <c r="X9" s="107">
        <v>0</v>
      </c>
      <c r="Y9" s="107">
        <v>0</v>
      </c>
      <c r="Z9" s="107">
        <v>0</v>
      </c>
      <c r="AA9" s="108">
        <v>0</v>
      </c>
    </row>
    <row r="10" spans="1:27" x14ac:dyDescent="0.25">
      <c r="A10" s="157"/>
      <c r="B10" s="155"/>
      <c r="C10" s="101">
        <v>1</v>
      </c>
      <c r="D10" s="102"/>
      <c r="E10" s="102"/>
      <c r="F10" s="102"/>
      <c r="G10" s="102"/>
      <c r="H10" s="102"/>
      <c r="I10" s="102"/>
      <c r="J10" s="109"/>
      <c r="K10" s="109"/>
      <c r="L10" s="109">
        <v>0.12</v>
      </c>
      <c r="M10" s="109">
        <v>0.2</v>
      </c>
      <c r="N10" s="109">
        <v>0.2</v>
      </c>
      <c r="O10" s="109">
        <v>0.17</v>
      </c>
      <c r="P10" s="109">
        <v>0.16</v>
      </c>
      <c r="Q10" s="109">
        <v>0.15</v>
      </c>
      <c r="R10" s="109"/>
      <c r="S10" s="109"/>
      <c r="T10" s="109"/>
      <c r="U10" s="109"/>
      <c r="V10" s="109"/>
      <c r="W10" s="109"/>
      <c r="X10" s="109"/>
      <c r="Y10" s="109"/>
      <c r="Z10" s="109"/>
      <c r="AA10" s="110"/>
    </row>
    <row r="11" spans="1:27" x14ac:dyDescent="0.25">
      <c r="A11" s="156">
        <v>4</v>
      </c>
      <c r="B11" s="154" t="s">
        <v>22</v>
      </c>
      <c r="C11" s="98">
        <v>9437012.2599999998</v>
      </c>
      <c r="D11" s="111">
        <v>0</v>
      </c>
      <c r="E11" s="111">
        <v>0</v>
      </c>
      <c r="F11" s="111">
        <v>0</v>
      </c>
      <c r="G11" s="111">
        <v>0</v>
      </c>
      <c r="H11" s="111">
        <v>0</v>
      </c>
      <c r="I11" s="11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1132441.4712</v>
      </c>
      <c r="Q11" s="91">
        <v>1887402.452</v>
      </c>
      <c r="R11" s="91">
        <v>1887402.452</v>
      </c>
      <c r="S11" s="91">
        <v>1604292.0842000002</v>
      </c>
      <c r="T11" s="91">
        <v>1509921.9616</v>
      </c>
      <c r="U11" s="91">
        <v>1415551.8389999999</v>
      </c>
      <c r="V11" s="91">
        <v>0</v>
      </c>
      <c r="W11" s="91">
        <v>0</v>
      </c>
      <c r="X11" s="91">
        <v>0</v>
      </c>
      <c r="Y11" s="91">
        <v>0</v>
      </c>
      <c r="Z11" s="91">
        <v>0</v>
      </c>
      <c r="AA11" s="100">
        <v>0</v>
      </c>
    </row>
    <row r="12" spans="1:27" x14ac:dyDescent="0.25">
      <c r="A12" s="157"/>
      <c r="B12" s="155"/>
      <c r="C12" s="101">
        <v>1</v>
      </c>
      <c r="D12" s="105"/>
      <c r="E12" s="105"/>
      <c r="F12" s="105"/>
      <c r="G12" s="105"/>
      <c r="H12" s="105"/>
      <c r="I12" s="105"/>
      <c r="J12" s="109"/>
      <c r="K12" s="109"/>
      <c r="L12" s="109"/>
      <c r="M12" s="109"/>
      <c r="N12" s="109"/>
      <c r="O12" s="109"/>
      <c r="P12" s="109">
        <v>0.12</v>
      </c>
      <c r="Q12" s="109">
        <v>0.2</v>
      </c>
      <c r="R12" s="109">
        <v>0.2</v>
      </c>
      <c r="S12" s="109">
        <v>0.17</v>
      </c>
      <c r="T12" s="109">
        <v>0.16</v>
      </c>
      <c r="U12" s="109">
        <v>0.15</v>
      </c>
      <c r="V12" s="109"/>
      <c r="W12" s="109"/>
      <c r="X12" s="109"/>
      <c r="Y12" s="109"/>
      <c r="Z12" s="109"/>
      <c r="AA12" s="110"/>
    </row>
    <row r="13" spans="1:27" x14ac:dyDescent="0.25">
      <c r="A13" s="156">
        <v>5</v>
      </c>
      <c r="B13" s="154" t="s">
        <v>23</v>
      </c>
      <c r="C13" s="98">
        <v>1489992.6800000002</v>
      </c>
      <c r="D13" s="106">
        <v>0</v>
      </c>
      <c r="E13" s="106">
        <v>0</v>
      </c>
      <c r="F13" s="106">
        <v>0</v>
      </c>
      <c r="G13" s="106">
        <v>0</v>
      </c>
      <c r="H13" s="106">
        <v>0</v>
      </c>
      <c r="I13" s="106">
        <v>0</v>
      </c>
      <c r="J13" s="107">
        <v>0</v>
      </c>
      <c r="K13" s="107">
        <v>0</v>
      </c>
      <c r="L13" s="107">
        <v>0</v>
      </c>
      <c r="M13" s="107">
        <v>0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  <c r="S13" s="107">
        <v>119199.41440000001</v>
      </c>
      <c r="T13" s="107">
        <v>178799.12160000001</v>
      </c>
      <c r="U13" s="107">
        <v>297998.53600000002</v>
      </c>
      <c r="V13" s="107">
        <v>372498.17000000004</v>
      </c>
      <c r="W13" s="107">
        <v>372498.17000000004</v>
      </c>
      <c r="X13" s="107">
        <v>74499.634000000005</v>
      </c>
      <c r="Y13" s="107">
        <v>74499.634000000005</v>
      </c>
      <c r="Z13" s="107">
        <v>0</v>
      </c>
      <c r="AA13" s="108">
        <v>0</v>
      </c>
    </row>
    <row r="14" spans="1:27" x14ac:dyDescent="0.25">
      <c r="A14" s="157"/>
      <c r="B14" s="155"/>
      <c r="C14" s="105">
        <v>1</v>
      </c>
      <c r="D14" s="112"/>
      <c r="E14" s="112"/>
      <c r="F14" s="112"/>
      <c r="G14" s="112"/>
      <c r="H14" s="112"/>
      <c r="I14" s="112"/>
      <c r="J14" s="109"/>
      <c r="K14" s="109"/>
      <c r="L14" s="109"/>
      <c r="M14" s="109"/>
      <c r="N14" s="109"/>
      <c r="O14" s="109"/>
      <c r="P14" s="109"/>
      <c r="Q14" s="109"/>
      <c r="R14" s="109"/>
      <c r="S14" s="109">
        <v>0.08</v>
      </c>
      <c r="T14" s="109">
        <v>0.12</v>
      </c>
      <c r="U14" s="109">
        <v>0.2</v>
      </c>
      <c r="V14" s="109">
        <v>0.25</v>
      </c>
      <c r="W14" s="109">
        <v>0.25</v>
      </c>
      <c r="X14" s="109">
        <v>0.05</v>
      </c>
      <c r="Y14" s="109">
        <v>0.05</v>
      </c>
      <c r="Z14" s="109"/>
      <c r="AA14" s="110"/>
    </row>
    <row r="15" spans="1:27" x14ac:dyDescent="0.25">
      <c r="A15" s="156">
        <v>6</v>
      </c>
      <c r="B15" s="154" t="s">
        <v>24</v>
      </c>
      <c r="C15" s="98">
        <v>293395.91000000003</v>
      </c>
      <c r="D15" s="106">
        <v>0</v>
      </c>
      <c r="E15" s="106">
        <v>0</v>
      </c>
      <c r="F15" s="106">
        <v>0</v>
      </c>
      <c r="G15" s="106">
        <v>0</v>
      </c>
      <c r="H15" s="106">
        <v>0</v>
      </c>
      <c r="I15" s="106">
        <v>0</v>
      </c>
      <c r="J15" s="107">
        <v>0</v>
      </c>
      <c r="K15" s="91">
        <v>0</v>
      </c>
      <c r="L15" s="91">
        <v>44009.386500000001</v>
      </c>
      <c r="M15" s="91">
        <v>88018.773000000001</v>
      </c>
      <c r="N15" s="91">
        <v>88018.773000000001</v>
      </c>
      <c r="O15" s="91">
        <v>73348.977500000008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0</v>
      </c>
      <c r="W15" s="91">
        <v>0</v>
      </c>
      <c r="X15" s="91">
        <v>0</v>
      </c>
      <c r="Y15" s="91">
        <v>0</v>
      </c>
      <c r="Z15" s="91">
        <v>0</v>
      </c>
      <c r="AA15" s="100">
        <v>0</v>
      </c>
    </row>
    <row r="16" spans="1:27" x14ac:dyDescent="0.25">
      <c r="A16" s="157"/>
      <c r="B16" s="155"/>
      <c r="C16" s="105">
        <v>1</v>
      </c>
      <c r="D16" s="112"/>
      <c r="E16" s="112"/>
      <c r="F16" s="112"/>
      <c r="G16" s="112"/>
      <c r="H16" s="112"/>
      <c r="I16" s="112"/>
      <c r="J16" s="109"/>
      <c r="K16" s="109"/>
      <c r="L16" s="109">
        <v>0.15</v>
      </c>
      <c r="M16" s="109">
        <v>0.3</v>
      </c>
      <c r="N16" s="109">
        <v>0.3</v>
      </c>
      <c r="O16" s="109">
        <v>0.25</v>
      </c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10"/>
    </row>
    <row r="17" spans="1:27" x14ac:dyDescent="0.25">
      <c r="A17" s="156">
        <v>7</v>
      </c>
      <c r="B17" s="154" t="s">
        <v>25</v>
      </c>
      <c r="C17" s="98">
        <v>633722.229999993</v>
      </c>
      <c r="D17" s="106">
        <v>0</v>
      </c>
      <c r="E17" s="106">
        <v>0</v>
      </c>
      <c r="F17" s="106">
        <v>0</v>
      </c>
      <c r="G17" s="106">
        <v>0</v>
      </c>
      <c r="H17" s="106">
        <v>0</v>
      </c>
      <c r="I17" s="106">
        <v>0</v>
      </c>
      <c r="J17" s="107">
        <v>0</v>
      </c>
      <c r="K17" s="107">
        <v>633.72222999366272</v>
      </c>
      <c r="L17" s="107">
        <v>633.72222999936628</v>
      </c>
      <c r="M17" s="107">
        <v>0</v>
      </c>
      <c r="N17" s="107">
        <v>0</v>
      </c>
      <c r="O17" s="107">
        <v>0</v>
      </c>
      <c r="P17" s="107">
        <v>0</v>
      </c>
      <c r="Q17" s="107">
        <v>0</v>
      </c>
      <c r="R17" s="107">
        <v>0</v>
      </c>
      <c r="S17" s="107">
        <v>0</v>
      </c>
      <c r="T17" s="107">
        <v>63372.222999999998</v>
      </c>
      <c r="U17" s="107">
        <v>126744.446</v>
      </c>
      <c r="V17" s="107">
        <v>126744.446</v>
      </c>
      <c r="W17" s="107">
        <v>157796.83526999998</v>
      </c>
      <c r="X17" s="107">
        <v>157796.83526999998</v>
      </c>
      <c r="Y17" s="107">
        <v>0</v>
      </c>
      <c r="Z17" s="107">
        <v>0</v>
      </c>
      <c r="AA17" s="108">
        <v>0</v>
      </c>
    </row>
    <row r="18" spans="1:27" x14ac:dyDescent="0.25">
      <c r="A18" s="157"/>
      <c r="B18" s="155"/>
      <c r="C18" s="101">
        <v>0.99999999999998901</v>
      </c>
      <c r="D18" s="105"/>
      <c r="E18" s="105"/>
      <c r="F18" s="105"/>
      <c r="G18" s="105"/>
      <c r="H18" s="105"/>
      <c r="I18" s="105"/>
      <c r="J18" s="109"/>
      <c r="K18" s="109">
        <v>9.9999999998999999E-4</v>
      </c>
      <c r="L18" s="109">
        <v>9.9999999999899995E-4</v>
      </c>
      <c r="M18" s="109"/>
      <c r="N18" s="109"/>
      <c r="O18" s="109"/>
      <c r="P18" s="109"/>
      <c r="Q18" s="109"/>
      <c r="R18" s="109"/>
      <c r="S18" s="109"/>
      <c r="T18" s="109">
        <v>0.1</v>
      </c>
      <c r="U18" s="109">
        <v>0.2</v>
      </c>
      <c r="V18" s="109">
        <v>0.2</v>
      </c>
      <c r="W18" s="109">
        <v>0.249</v>
      </c>
      <c r="X18" s="109">
        <v>0.249</v>
      </c>
      <c r="Y18" s="109"/>
      <c r="Z18" s="109"/>
      <c r="AA18" s="110"/>
    </row>
    <row r="19" spans="1:27" x14ac:dyDescent="0.25">
      <c r="A19" s="156">
        <v>8</v>
      </c>
      <c r="B19" s="154" t="s">
        <v>26</v>
      </c>
      <c r="C19" s="98">
        <v>4355628.8600000003</v>
      </c>
      <c r="D19" s="106">
        <v>0</v>
      </c>
      <c r="E19" s="106">
        <v>0</v>
      </c>
      <c r="F19" s="106">
        <v>0</v>
      </c>
      <c r="G19" s="106">
        <v>0</v>
      </c>
      <c r="H19" s="106">
        <v>0</v>
      </c>
      <c r="I19" s="106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  <c r="P19" s="107">
        <v>0</v>
      </c>
      <c r="Q19" s="107">
        <v>0</v>
      </c>
      <c r="R19" s="107">
        <v>0</v>
      </c>
      <c r="S19" s="107">
        <v>0</v>
      </c>
      <c r="T19" s="107">
        <v>0</v>
      </c>
      <c r="U19" s="107">
        <v>0</v>
      </c>
      <c r="V19" s="107">
        <v>871125.77200000011</v>
      </c>
      <c r="W19" s="107">
        <v>871125.77200000011</v>
      </c>
      <c r="X19" s="107">
        <v>871125.77200000011</v>
      </c>
      <c r="Y19" s="107">
        <v>871125.77200000011</v>
      </c>
      <c r="Z19" s="107">
        <v>871125.77200000011</v>
      </c>
      <c r="AA19" s="108">
        <v>0</v>
      </c>
    </row>
    <row r="20" spans="1:27" x14ac:dyDescent="0.25">
      <c r="A20" s="157"/>
      <c r="B20" s="155"/>
      <c r="C20" s="101">
        <v>1</v>
      </c>
      <c r="D20" s="105"/>
      <c r="E20" s="105"/>
      <c r="F20" s="105"/>
      <c r="G20" s="105"/>
      <c r="H20" s="105"/>
      <c r="I20" s="105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>
        <v>0.2</v>
      </c>
      <c r="W20" s="103">
        <v>0.2</v>
      </c>
      <c r="X20" s="103">
        <v>0.2</v>
      </c>
      <c r="Y20" s="103">
        <v>0.2</v>
      </c>
      <c r="Z20" s="103">
        <v>0.2</v>
      </c>
      <c r="AA20" s="104"/>
    </row>
    <row r="21" spans="1:27" x14ac:dyDescent="0.25">
      <c r="A21" s="168">
        <v>9</v>
      </c>
      <c r="B21" s="165" t="s">
        <v>27</v>
      </c>
      <c r="C21" s="98">
        <v>660678.09999999986</v>
      </c>
      <c r="D21" s="106">
        <v>0</v>
      </c>
      <c r="E21" s="106">
        <v>0</v>
      </c>
      <c r="F21" s="106">
        <v>0</v>
      </c>
      <c r="G21" s="106">
        <v>0</v>
      </c>
      <c r="H21" s="106">
        <v>0</v>
      </c>
      <c r="I21" s="106">
        <v>0</v>
      </c>
      <c r="J21" s="107">
        <v>0</v>
      </c>
      <c r="K21" s="107">
        <v>0</v>
      </c>
      <c r="L21" s="107">
        <v>0</v>
      </c>
      <c r="M21" s="107">
        <v>0</v>
      </c>
      <c r="N21" s="107">
        <v>0</v>
      </c>
      <c r="O21" s="107">
        <v>0</v>
      </c>
      <c r="P21" s="107">
        <v>0</v>
      </c>
      <c r="Q21" s="107">
        <v>0</v>
      </c>
      <c r="R21" s="107">
        <v>0</v>
      </c>
      <c r="S21" s="107">
        <v>0</v>
      </c>
      <c r="T21" s="107">
        <v>66067.81</v>
      </c>
      <c r="U21" s="107">
        <v>99101.714999999997</v>
      </c>
      <c r="V21" s="107">
        <v>99101.714999999997</v>
      </c>
      <c r="W21" s="107">
        <v>99101.714999999997</v>
      </c>
      <c r="X21" s="107">
        <v>99101.714999999997</v>
      </c>
      <c r="Y21" s="107">
        <v>99101.714999999997</v>
      </c>
      <c r="Z21" s="107">
        <v>99101.714999999997</v>
      </c>
      <c r="AA21" s="108">
        <v>0</v>
      </c>
    </row>
    <row r="22" spans="1:27" x14ac:dyDescent="0.25">
      <c r="A22" s="164"/>
      <c r="B22" s="166"/>
      <c r="C22" s="105">
        <v>1</v>
      </c>
      <c r="D22" s="112"/>
      <c r="E22" s="112"/>
      <c r="F22" s="112"/>
      <c r="G22" s="112"/>
      <c r="H22" s="112"/>
      <c r="I22" s="112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>
        <v>0.1</v>
      </c>
      <c r="U22" s="103">
        <v>0.15</v>
      </c>
      <c r="V22" s="103">
        <v>0.15</v>
      </c>
      <c r="W22" s="103">
        <v>0.15</v>
      </c>
      <c r="X22" s="103">
        <v>0.15</v>
      </c>
      <c r="Y22" s="103">
        <v>0.15</v>
      </c>
      <c r="Z22" s="103">
        <v>0.15</v>
      </c>
      <c r="AA22" s="104"/>
    </row>
    <row r="23" spans="1:27" x14ac:dyDescent="0.25">
      <c r="A23" s="163">
        <v>10</v>
      </c>
      <c r="B23" s="165" t="s">
        <v>28</v>
      </c>
      <c r="C23" s="98">
        <v>44290549.270000011</v>
      </c>
      <c r="D23" s="106">
        <v>0</v>
      </c>
      <c r="E23" s="106">
        <v>0</v>
      </c>
      <c r="F23" s="106">
        <v>0</v>
      </c>
      <c r="G23" s="106">
        <v>0</v>
      </c>
      <c r="H23" s="106">
        <v>0</v>
      </c>
      <c r="I23" s="106">
        <v>0</v>
      </c>
      <c r="J23" s="107">
        <v>0</v>
      </c>
      <c r="K23" s="107">
        <v>2214527.4635000005</v>
      </c>
      <c r="L23" s="107">
        <v>2657432.9562000004</v>
      </c>
      <c r="M23" s="107">
        <v>3100338.4489000011</v>
      </c>
      <c r="N23" s="107">
        <v>3543243.941600001</v>
      </c>
      <c r="O23" s="107">
        <v>4429054.9270000011</v>
      </c>
      <c r="P23" s="107">
        <v>5314865.9124000007</v>
      </c>
      <c r="Q23" s="107">
        <v>5314865.9124000007</v>
      </c>
      <c r="R23" s="107">
        <v>4429054.9270000011</v>
      </c>
      <c r="S23" s="107">
        <v>3543243.941600001</v>
      </c>
      <c r="T23" s="107">
        <v>3543243.941600001</v>
      </c>
      <c r="U23" s="107">
        <v>3543243.941600001</v>
      </c>
      <c r="V23" s="107">
        <v>2657432.9562000004</v>
      </c>
      <c r="W23" s="107">
        <v>0</v>
      </c>
      <c r="X23" s="107">
        <v>0</v>
      </c>
      <c r="Y23" s="107">
        <v>0</v>
      </c>
      <c r="Z23" s="107">
        <v>0</v>
      </c>
      <c r="AA23" s="108">
        <v>0</v>
      </c>
    </row>
    <row r="24" spans="1:27" x14ac:dyDescent="0.25">
      <c r="A24" s="164"/>
      <c r="B24" s="166"/>
      <c r="C24" s="105">
        <v>0.99999999999999978</v>
      </c>
      <c r="D24" s="112"/>
      <c r="E24" s="112"/>
      <c r="F24" s="112"/>
      <c r="G24" s="112"/>
      <c r="H24" s="112"/>
      <c r="I24" s="112"/>
      <c r="J24" s="109"/>
      <c r="K24" s="109">
        <v>0.05</v>
      </c>
      <c r="L24" s="109">
        <v>0.06</v>
      </c>
      <c r="M24" s="109">
        <v>7.0000000000000007E-2</v>
      </c>
      <c r="N24" s="109">
        <v>0.08</v>
      </c>
      <c r="O24" s="109">
        <v>0.1</v>
      </c>
      <c r="P24" s="109">
        <v>0.12</v>
      </c>
      <c r="Q24" s="109">
        <v>0.12</v>
      </c>
      <c r="R24" s="109">
        <v>0.1</v>
      </c>
      <c r="S24" s="109">
        <v>0.08</v>
      </c>
      <c r="T24" s="109">
        <v>0.08</v>
      </c>
      <c r="U24" s="109">
        <v>0.08</v>
      </c>
      <c r="V24" s="109">
        <v>0.06</v>
      </c>
      <c r="W24" s="109"/>
      <c r="X24" s="109"/>
      <c r="Y24" s="109"/>
      <c r="Z24" s="109"/>
      <c r="AA24" s="110"/>
    </row>
    <row r="25" spans="1:27" x14ac:dyDescent="0.25">
      <c r="A25" s="163">
        <v>11</v>
      </c>
      <c r="B25" s="165" t="s">
        <v>17</v>
      </c>
      <c r="C25" s="98">
        <v>960916.86999999976</v>
      </c>
      <c r="D25" s="113">
        <v>144137.53049999996</v>
      </c>
      <c r="E25" s="113">
        <v>144137.53049999996</v>
      </c>
      <c r="F25" s="113">
        <v>144137.53049999996</v>
      </c>
      <c r="G25" s="113">
        <v>192183.37399999998</v>
      </c>
      <c r="H25" s="113">
        <v>192183.37399999998</v>
      </c>
      <c r="I25" s="113">
        <v>144137.53049999996</v>
      </c>
      <c r="J25" s="114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7">
        <v>0</v>
      </c>
      <c r="Y25" s="107">
        <v>0</v>
      </c>
      <c r="Z25" s="107">
        <v>0</v>
      </c>
      <c r="AA25" s="108">
        <v>0</v>
      </c>
    </row>
    <row r="26" spans="1:27" x14ac:dyDescent="0.25">
      <c r="A26" s="164"/>
      <c r="B26" s="167"/>
      <c r="C26" s="105">
        <v>0.99999999999999989</v>
      </c>
      <c r="D26" s="115">
        <v>0.15</v>
      </c>
      <c r="E26" s="115">
        <v>0.15</v>
      </c>
      <c r="F26" s="115">
        <v>0.15</v>
      </c>
      <c r="G26" s="115">
        <v>0.2</v>
      </c>
      <c r="H26" s="115">
        <v>0.2</v>
      </c>
      <c r="I26" s="115">
        <v>0.15</v>
      </c>
      <c r="J26" s="116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4"/>
    </row>
    <row r="27" spans="1:27" x14ac:dyDescent="0.25">
      <c r="A27" s="152" t="s">
        <v>217</v>
      </c>
      <c r="B27" s="153"/>
      <c r="C27" s="117"/>
      <c r="D27" s="118">
        <v>1.8779537310264804E-3</v>
      </c>
      <c r="E27" s="118">
        <v>1.8779537310264804E-3</v>
      </c>
      <c r="F27" s="118">
        <v>1.8779537310264804E-3</v>
      </c>
      <c r="G27" s="118">
        <v>2.5039383080353076E-3</v>
      </c>
      <c r="H27" s="118">
        <v>2.5039383080353076E-3</v>
      </c>
      <c r="I27" s="118">
        <v>1.8779537310264804E-3</v>
      </c>
      <c r="J27" s="118">
        <v>3.3074622903485375E-2</v>
      </c>
      <c r="K27" s="118">
        <v>3.1170042863672948E-2</v>
      </c>
      <c r="L27" s="118">
        <v>4.8892121347404678E-2</v>
      </c>
      <c r="M27" s="118">
        <v>6.2981753528097956E-2</v>
      </c>
      <c r="N27" s="118">
        <v>6.9213978650562683E-2</v>
      </c>
      <c r="O27" s="118">
        <v>7.8754360037992008E-2</v>
      </c>
      <c r="P27" s="118">
        <v>0.10521566224895075</v>
      </c>
      <c r="Q27" s="118">
        <v>0.11493300970110754</v>
      </c>
      <c r="R27" s="118">
        <v>8.8880325512344691E-2</v>
      </c>
      <c r="S27" s="118">
        <v>7.4109446518023925E-2</v>
      </c>
      <c r="T27" s="118">
        <v>7.544156449548256E-2</v>
      </c>
      <c r="U27" s="119">
        <v>7.7147495989815809E-2</v>
      </c>
      <c r="V27" s="119">
        <v>5.8070602752591946E-2</v>
      </c>
      <c r="W27" s="119">
        <v>2.1114197333928109E-2</v>
      </c>
      <c r="X27" s="119">
        <v>1.6920991349519902E-2</v>
      </c>
      <c r="Y27" s="119">
        <v>1.4700595763499842E-2</v>
      </c>
      <c r="Z27" s="119">
        <v>1.3652294267397792E-2</v>
      </c>
      <c r="AA27" s="120">
        <v>3.2072431959449489E-3</v>
      </c>
    </row>
    <row r="28" spans="1:27" x14ac:dyDescent="0.25">
      <c r="A28" s="147" t="s">
        <v>218</v>
      </c>
      <c r="B28" s="148"/>
      <c r="C28" s="121">
        <v>76752439.700000003</v>
      </c>
      <c r="D28" s="121">
        <v>144137.53049999996</v>
      </c>
      <c r="E28" s="121">
        <v>144137.53049999996</v>
      </c>
      <c r="F28" s="121">
        <v>144137.53049999996</v>
      </c>
      <c r="G28" s="121">
        <v>192183.37399999998</v>
      </c>
      <c r="H28" s="121">
        <v>192183.37399999998</v>
      </c>
      <c r="I28" s="121">
        <v>144137.53049999996</v>
      </c>
      <c r="J28" s="121">
        <v>2538558</v>
      </c>
      <c r="K28" s="121">
        <v>2392376.8353404733</v>
      </c>
      <c r="L28" s="121">
        <v>3752589.5955217606</v>
      </c>
      <c r="M28" s="121">
        <v>4834003.2398656011</v>
      </c>
      <c r="N28" s="121">
        <v>5312341.7227743994</v>
      </c>
      <c r="O28" s="121">
        <v>6044589.2699280716</v>
      </c>
      <c r="P28" s="121">
        <v>8075558.7722581588</v>
      </c>
      <c r="Q28" s="121">
        <v>8821388.8966237716</v>
      </c>
      <c r="R28" s="121">
        <v>6821781.824402608</v>
      </c>
      <c r="S28" s="121">
        <v>5688080.8250750061</v>
      </c>
      <c r="T28" s="121">
        <v>5790324.1298131859</v>
      </c>
      <c r="U28" s="121">
        <v>5921258.5339643303</v>
      </c>
      <c r="V28" s="121">
        <v>4457060.4361109678</v>
      </c>
      <c r="W28" s="121">
        <v>1620566.1576862179</v>
      </c>
      <c r="X28" s="121">
        <v>1298727.368218248</v>
      </c>
      <c r="Y28" s="121">
        <v>1128306.5898920971</v>
      </c>
      <c r="Z28" s="121">
        <v>1047846.8925251047</v>
      </c>
      <c r="AA28" s="122">
        <v>246163.74</v>
      </c>
    </row>
    <row r="29" spans="1:27" x14ac:dyDescent="0.25">
      <c r="A29" s="147" t="s">
        <v>219</v>
      </c>
      <c r="B29" s="148"/>
      <c r="C29" s="117"/>
      <c r="D29" s="123">
        <v>1.8779537310264804E-3</v>
      </c>
      <c r="E29" s="123">
        <v>3.7559074620529607E-3</v>
      </c>
      <c r="F29" s="123">
        <v>5.6338611930794409E-3</v>
      </c>
      <c r="G29" s="123">
        <v>8.137799501114748E-3</v>
      </c>
      <c r="H29" s="123">
        <v>1.0641737809150056E-2</v>
      </c>
      <c r="I29" s="123">
        <v>1.2519691540176537E-2</v>
      </c>
      <c r="J29" s="123">
        <v>4.559431444366191E-2</v>
      </c>
      <c r="K29" s="123">
        <v>7.6764357307334857E-2</v>
      </c>
      <c r="L29" s="123">
        <v>0.12565647865473953</v>
      </c>
      <c r="M29" s="123">
        <v>0.18863823218283748</v>
      </c>
      <c r="N29" s="123">
        <v>0.25785221083340015</v>
      </c>
      <c r="O29" s="123">
        <v>0.33660657087139217</v>
      </c>
      <c r="P29" s="123">
        <v>0.44182223312034291</v>
      </c>
      <c r="Q29" s="123">
        <v>0.55675524282145039</v>
      </c>
      <c r="R29" s="123">
        <v>0.6456355683337951</v>
      </c>
      <c r="S29" s="123">
        <v>0.71974501485181896</v>
      </c>
      <c r="T29" s="123">
        <v>0.79518657934730153</v>
      </c>
      <c r="U29" s="123">
        <v>0.87233407533711738</v>
      </c>
      <c r="V29" s="123">
        <v>0.93040467808970928</v>
      </c>
      <c r="W29" s="123">
        <v>0.95151887542363744</v>
      </c>
      <c r="X29" s="123">
        <v>0.9684398667731573</v>
      </c>
      <c r="Y29" s="123">
        <v>0.9831404625366571</v>
      </c>
      <c r="Z29" s="123">
        <v>0.99679275680405488</v>
      </c>
      <c r="AA29" s="124">
        <v>0.99999999999999978</v>
      </c>
    </row>
    <row r="30" spans="1:27" ht="15.75" thickBot="1" x14ac:dyDescent="0.3">
      <c r="A30" s="149" t="s">
        <v>220</v>
      </c>
      <c r="B30" s="150"/>
      <c r="C30" s="125"/>
      <c r="D30" s="126">
        <v>144137.53049999996</v>
      </c>
      <c r="E30" s="126">
        <v>288275.06099999993</v>
      </c>
      <c r="F30" s="126">
        <v>432412.59149999986</v>
      </c>
      <c r="G30" s="126">
        <v>624595.96549999982</v>
      </c>
      <c r="H30" s="126">
        <v>816779.33949999977</v>
      </c>
      <c r="I30" s="126">
        <v>960916.86999999976</v>
      </c>
      <c r="J30" s="126">
        <v>3499474.8699999996</v>
      </c>
      <c r="K30" s="126">
        <v>5891851.705340473</v>
      </c>
      <c r="L30" s="126">
        <v>9644441.3008622341</v>
      </c>
      <c r="M30" s="126">
        <v>14478444.540727835</v>
      </c>
      <c r="N30" s="126">
        <v>19790786.263502233</v>
      </c>
      <c r="O30" s="126">
        <v>25835375.533430304</v>
      </c>
      <c r="P30" s="126">
        <v>33910934.305688463</v>
      </c>
      <c r="Q30" s="126">
        <v>42732323.202312231</v>
      </c>
      <c r="R30" s="126">
        <v>49554105.026714839</v>
      </c>
      <c r="S30" s="126">
        <v>55242185.851789847</v>
      </c>
      <c r="T30" s="126">
        <v>61032509.981603034</v>
      </c>
      <c r="U30" s="126">
        <v>66953768.515567362</v>
      </c>
      <c r="V30" s="126">
        <v>71410828.951678336</v>
      </c>
      <c r="W30" s="126">
        <v>73031395.109364554</v>
      </c>
      <c r="X30" s="126">
        <v>74330122.477582797</v>
      </c>
      <c r="Y30" s="126">
        <v>75458429.067474902</v>
      </c>
      <c r="Z30" s="126">
        <v>76506275.960000008</v>
      </c>
      <c r="AA30" s="127">
        <v>76752439.700000003</v>
      </c>
    </row>
  </sheetData>
  <mergeCells count="32">
    <mergeCell ref="V1:AA1"/>
    <mergeCell ref="A23:A24"/>
    <mergeCell ref="B23:B24"/>
    <mergeCell ref="A25:A26"/>
    <mergeCell ref="B25:B26"/>
    <mergeCell ref="A17:A18"/>
    <mergeCell ref="B17:B18"/>
    <mergeCell ref="A19:A20"/>
    <mergeCell ref="B19:B20"/>
    <mergeCell ref="A21:A22"/>
    <mergeCell ref="B21:B22"/>
    <mergeCell ref="A11:A12"/>
    <mergeCell ref="B11:B12"/>
    <mergeCell ref="A13:A14"/>
    <mergeCell ref="B13:B14"/>
    <mergeCell ref="A15:A16"/>
    <mergeCell ref="A29:B29"/>
    <mergeCell ref="A30:B30"/>
    <mergeCell ref="D1:I1"/>
    <mergeCell ref="J1:O1"/>
    <mergeCell ref="P1:U1"/>
    <mergeCell ref="A27:B27"/>
    <mergeCell ref="A28:B28"/>
    <mergeCell ref="B15:B16"/>
    <mergeCell ref="A5:A6"/>
    <mergeCell ref="B5:B6"/>
    <mergeCell ref="A7:A8"/>
    <mergeCell ref="B7:B8"/>
    <mergeCell ref="A9:A10"/>
    <mergeCell ref="B9:B10"/>
    <mergeCell ref="A3:A4"/>
    <mergeCell ref="B3:B4"/>
  </mergeCells>
  <conditionalFormatting sqref="J3:AA3 J5:AA5 J7:AA7 J9:AA9 J11:AA11 J13:AA13 J15:AA15 J17:AA17 J19:AA19 J21:AA21">
    <cfRule type="expression" dxfId="2" priority="3">
      <formula>IF(J3&lt;&gt;0,J3)</formula>
    </cfRule>
  </conditionalFormatting>
  <conditionalFormatting sqref="J23:AA23">
    <cfRule type="expression" dxfId="1" priority="2">
      <formula>IF(J23&lt;&gt;0,J23)</formula>
    </cfRule>
  </conditionalFormatting>
  <conditionalFormatting sqref="J25:AA25">
    <cfRule type="expression" dxfId="0" priority="1">
      <formula>IF(J25&lt;&gt;0,J25)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0" fitToWidth="0" fitToHeight="0" orientation="landscape" r:id="rId1"/>
  <headerFooter>
    <oddFooter>Página &amp;P de &amp;N</oddFooter>
  </headerFooter>
  <colBreaks count="3" manualBreakCount="3">
    <brk id="9" max="29" man="1"/>
    <brk id="15" max="29" man="1"/>
    <brk id="21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Quadro resumo</vt:lpstr>
      <vt:lpstr>Distribuição</vt:lpstr>
      <vt:lpstr>Cronograma</vt:lpstr>
      <vt:lpstr>Cronograma!Area_de_impressao</vt:lpstr>
      <vt:lpstr>Distribuição!Area_de_impressao</vt:lpstr>
      <vt:lpstr>'Quadro resumo'!Area_de_impressao</vt:lpstr>
      <vt:lpstr>Cronograma!Titulos_de_impressao</vt:lpstr>
      <vt:lpstr>Distribuição!Titulos_de_impressao</vt:lpstr>
      <vt:lpstr>'Quadro resumo'!Titulos_de_impressao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Soragge Lima Leao</dc:creator>
  <cp:lastModifiedBy>Daniel Pereira Costa</cp:lastModifiedBy>
  <cp:lastPrinted>2024-06-17T14:28:07Z</cp:lastPrinted>
  <dcterms:created xsi:type="dcterms:W3CDTF">2024-06-17T13:43:53Z</dcterms:created>
  <dcterms:modified xsi:type="dcterms:W3CDTF">2024-09-17T11:55:00Z</dcterms:modified>
</cp:coreProperties>
</file>