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rive\ar.gdt\2023\Documentos Internos\Licitação\Agroindústrias\Contratação de projetos\PLANILHA NOVEMBRO 2024\Nova pasta\"/>
    </mc:Choice>
  </mc:AlternateContent>
  <xr:revisionPtr revIDLastSave="0" documentId="13_ncr:1_{3672735C-4C1B-4347-B7B1-0D3C1C35036F}" xr6:coauthVersionLast="47" xr6:coauthVersionMax="47" xr10:uidLastSave="{00000000-0000-0000-0000-000000000000}"/>
  <bookViews>
    <workbookView xWindow="-120" yWindow="-120" windowWidth="29040" windowHeight="15720" tabRatio="955" firstSheet="2" activeTab="4" xr2:uid="{00000000-000D-0000-FFFF-FFFF00000000}"/>
  </bookViews>
  <sheets>
    <sheet name="Informática" sheetId="1" state="hidden" r:id="rId1"/>
    <sheet name="Lista Equipamentos Previstos" sheetId="2" state="hidden" r:id="rId2"/>
    <sheet name="PFS - Resumo Orçamento" sheetId="3" r:id="rId3"/>
    <sheet name="Resumo Orç (BRANCO)" sheetId="4" state="hidden" r:id="rId4"/>
    <sheet name="PFS- I- Orçam Base" sheetId="5" r:id="rId5"/>
    <sheet name="orçam (BRANCO)" sheetId="13" state="hidden" r:id="rId6"/>
    <sheet name="PFS_II Equipe" sheetId="28" r:id="rId7"/>
    <sheet name="BDI-SERV" sheetId="35" r:id="rId8"/>
    <sheet name="ENCARGOS" sheetId="36" r:id="rId9"/>
    <sheet name="Cron. Físico-Finan (BRANCO)" sheetId="7" state="hidden" r:id="rId10"/>
    <sheet name="Cálculo Desembolso" sheetId="10" state="hidden" r:id="rId11"/>
    <sheet name="Critérios de Pagamento" sheetId="11" state="hidden" r:id="rId12"/>
    <sheet name="Memória de cálculo" sheetId="16" state="hidden" r:id="rId13"/>
    <sheet name="Tabela de veículos" sheetId="18" state="hidden" r:id="rId14"/>
    <sheet name="Cronograma Físico" sheetId="33" r:id="rId15"/>
    <sheet name="Cronograma Financeiro" sheetId="34"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s>
  <definedNames>
    <definedName name="_\i" localSheetId="9">#REF!</definedName>
    <definedName name="__\i" localSheetId="4">#REF!</definedName>
    <definedName name="___\i">#REF!</definedName>
    <definedName name="_____TB10" localSheetId="9">#REF!</definedName>
    <definedName name="_____TB10" localSheetId="4">#REF!</definedName>
    <definedName name="_____TB10">#REF!</definedName>
    <definedName name="____ACA25">[1]DADOS!$C$17</definedName>
    <definedName name="____ACA50">[1]DADOS!$C$16</definedName>
    <definedName name="____CCM30" localSheetId="9">[2]SERVIÇOS!#REF!</definedName>
    <definedName name="____CCM30" localSheetId="4">[2]SERVIÇOS!#REF!</definedName>
    <definedName name="____CCM30">[2]SERVIÇOS!#REF!</definedName>
    <definedName name="____CMM30">[1]DADOS!$B$39</definedName>
    <definedName name="____la2" localSheetId="9">[2]SERVIÇOS!#REF!</definedName>
    <definedName name="____la2" localSheetId="4">[2]SERVIÇOS!#REF!</definedName>
    <definedName name="____la2">[2]SERVIÇOS!#REF!</definedName>
    <definedName name="____PCM30" localSheetId="9">[2]SERVIÇOS!#REF!</definedName>
    <definedName name="____PCM30" localSheetId="4">[2]SERVIÇOS!#REF!</definedName>
    <definedName name="____PCM30">[2]SERVIÇOS!#REF!</definedName>
    <definedName name="____PL1" localSheetId="9">#REF!</definedName>
    <definedName name="____PL1" localSheetId="4">#REF!</definedName>
    <definedName name="____PL1">#REF!</definedName>
    <definedName name="____PLA2" localSheetId="9">[2]SERVIÇOS!#REF!</definedName>
    <definedName name="____PLA2" localSheetId="4">[2]SERVIÇOS!#REF!</definedName>
    <definedName name="____PLA2">[2]SERVIÇOS!#REF!</definedName>
    <definedName name="____PTB10" localSheetId="9">[2]SERVIÇOS!#REF!</definedName>
    <definedName name="____PTB10" localSheetId="4">[2]SERVIÇOS!#REF!</definedName>
    <definedName name="____PTB10">[2]SERVIÇOS!#REF!</definedName>
    <definedName name="____TB10" localSheetId="9">#REF!</definedName>
    <definedName name="____TB10" localSheetId="4">#REF!</definedName>
    <definedName name="____TB10">#REF!</definedName>
    <definedName name="____TOT1" localSheetId="9">[2]SERVIÇOS!#REF!</definedName>
    <definedName name="____TOT1" localSheetId="4">[2]SERVIÇOS!#REF!</definedName>
    <definedName name="____TOT1">[2]SERVIÇOS!#REF!</definedName>
    <definedName name="____TOT2" localSheetId="9">[2]SERVIÇOS!#REF!</definedName>
    <definedName name="____TOT2" localSheetId="4">[2]SERVIÇOS!#REF!</definedName>
    <definedName name="____TOT2">[2]SERVIÇOS!#REF!</definedName>
    <definedName name="____TOT3" localSheetId="9">[2]SERVIÇOS!#REF!</definedName>
    <definedName name="____TOT3" localSheetId="4">[2]SERVIÇOS!#REF!</definedName>
    <definedName name="____TOT3">[2]SERVIÇOS!#REF!</definedName>
    <definedName name="____TOT4" localSheetId="9">[2]SERVIÇOS!#REF!</definedName>
    <definedName name="____TOT4" localSheetId="4">[2]SERVIÇOS!#REF!</definedName>
    <definedName name="____TOT4">[2]SERVIÇOS!#REF!</definedName>
    <definedName name="____TOT5" localSheetId="9">[2]SERVIÇOS!#REF!</definedName>
    <definedName name="____TOT5" localSheetId="4">[2]SERVIÇOS!#REF!</definedName>
    <definedName name="____TOT5">[2]SERVIÇOS!#REF!</definedName>
    <definedName name="____TOT6" localSheetId="9">[2]SERVIÇOS!#REF!</definedName>
    <definedName name="____TOT6" localSheetId="4">[2]SERVIÇOS!#REF!</definedName>
    <definedName name="____TOT6">[2]SERVIÇOS!#REF!</definedName>
    <definedName name="____TOT7" localSheetId="9">[2]SERVIÇOS!#REF!</definedName>
    <definedName name="____TOT7" localSheetId="4">[2]SERVIÇOS!#REF!</definedName>
    <definedName name="____TOT7">[2]SERVIÇOS!#REF!</definedName>
    <definedName name="___ABR95" localSheetId="9">[3]Consultoria!#REF!</definedName>
    <definedName name="___ABR95" localSheetId="4">[3]Consultoria!#REF!</definedName>
    <definedName name="___ABR95">[3]Consultoria!#REF!</definedName>
    <definedName name="___ABR96" localSheetId="9">[3]Consultoria!#REF!</definedName>
    <definedName name="___ABR96" localSheetId="4">[3]Consultoria!#REF!</definedName>
    <definedName name="___ABR96">[3]Consultoria!#REF!</definedName>
    <definedName name="___ABR97" localSheetId="9">[3]Consultoria!#REF!</definedName>
    <definedName name="___ABR97" localSheetId="4">[3]Consultoria!#REF!</definedName>
    <definedName name="___ABR97">[3]Consultoria!#REF!</definedName>
    <definedName name="___ABR98" localSheetId="9">[3]Consultoria!#REF!</definedName>
    <definedName name="___ABR98" localSheetId="4">[3]Consultoria!#REF!</definedName>
    <definedName name="___ABR98">[3]Consultoria!#REF!</definedName>
    <definedName name="___ABR99" localSheetId="9">[3]Consultoria!#REF!</definedName>
    <definedName name="___ABR99" localSheetId="4">[3]Consultoria!#REF!</definedName>
    <definedName name="___ABR99">[3]Consultoria!#REF!</definedName>
    <definedName name="___ACA25">[1]DADOS!$C$17</definedName>
    <definedName name="___ACA50">[1]DADOS!$C$16</definedName>
    <definedName name="___AGO95" localSheetId="9">[3]Consultoria!#REF!</definedName>
    <definedName name="___AGO95" localSheetId="4">[3]Consultoria!#REF!</definedName>
    <definedName name="___AGO95">[3]Consultoria!#REF!</definedName>
    <definedName name="___AGO96" localSheetId="9">[3]Consultoria!#REF!</definedName>
    <definedName name="___AGO96" localSheetId="4">[3]Consultoria!#REF!</definedName>
    <definedName name="___AGO96">[3]Consultoria!#REF!</definedName>
    <definedName name="___AGO97" localSheetId="9">[3]Consultoria!#REF!</definedName>
    <definedName name="___AGO97" localSheetId="4">[3]Consultoria!#REF!</definedName>
    <definedName name="___AGO97">[3]Consultoria!#REF!</definedName>
    <definedName name="___AGO98" localSheetId="9">[3]Consultoria!#REF!</definedName>
    <definedName name="___AGO98" localSheetId="4">[3]Consultoria!#REF!</definedName>
    <definedName name="___AGO98">[3]Consultoria!#REF!</definedName>
    <definedName name="___AGO99" localSheetId="9">[3]Consultoria!#REF!</definedName>
    <definedName name="___AGO99" localSheetId="4">[3]Consultoria!#REF!</definedName>
    <definedName name="___AGO99">[3]Consultoria!#REF!</definedName>
    <definedName name="___CCM30" localSheetId="9">[2]SERVIÇOS!#REF!</definedName>
    <definedName name="___CCM30" localSheetId="4">[2]SERVIÇOS!#REF!</definedName>
    <definedName name="___CCM30">[2]SERVIÇOS!#REF!</definedName>
    <definedName name="___CMM30">[1]DADOS!$B$39</definedName>
    <definedName name="___DEZ94" localSheetId="9">[3]Consultoria!#REF!</definedName>
    <definedName name="___DEZ94" localSheetId="4">[3]Consultoria!#REF!</definedName>
    <definedName name="___DEZ94">[3]Consultoria!#REF!</definedName>
    <definedName name="___DEZ95" localSheetId="9">[3]Consultoria!#REF!</definedName>
    <definedName name="___DEZ95" localSheetId="4">[3]Consultoria!#REF!</definedName>
    <definedName name="___DEZ95">[3]Consultoria!#REF!</definedName>
    <definedName name="___DEZ96" localSheetId="9">[3]Consultoria!#REF!</definedName>
    <definedName name="___DEZ96" localSheetId="4">[3]Consultoria!#REF!</definedName>
    <definedName name="___DEZ96">[3]Consultoria!#REF!</definedName>
    <definedName name="___DEZ97" localSheetId="9">[3]Consultoria!#REF!</definedName>
    <definedName name="___DEZ97" localSheetId="4">[3]Consultoria!#REF!</definedName>
    <definedName name="___DEZ97">[3]Consultoria!#REF!</definedName>
    <definedName name="___DEZ98" localSheetId="9">[3]Consultoria!#REF!</definedName>
    <definedName name="___DEZ98" localSheetId="4">[3]Consultoria!#REF!</definedName>
    <definedName name="___DEZ98">[3]Consultoria!#REF!</definedName>
    <definedName name="___DEZ99" localSheetId="9">[3]Consultoria!#REF!</definedName>
    <definedName name="___DEZ99" localSheetId="4">[3]Consultoria!#REF!</definedName>
    <definedName name="___DEZ99">[3]Consultoria!#REF!</definedName>
    <definedName name="___FEV95" localSheetId="9">[3]Consultoria!#REF!</definedName>
    <definedName name="___FEV95" localSheetId="4">[3]Consultoria!#REF!</definedName>
    <definedName name="___FEV95">[3]Consultoria!#REF!</definedName>
    <definedName name="___FEV96" localSheetId="9">[3]Consultoria!#REF!</definedName>
    <definedName name="___FEV96" localSheetId="4">[3]Consultoria!#REF!</definedName>
    <definedName name="___FEV96">[3]Consultoria!#REF!</definedName>
    <definedName name="___FEV97" localSheetId="9">[3]Consultoria!#REF!</definedName>
    <definedName name="___FEV97" localSheetId="4">[3]Consultoria!#REF!</definedName>
    <definedName name="___FEV97">[3]Consultoria!#REF!</definedName>
    <definedName name="___FEV98" localSheetId="9">[3]Consultoria!#REF!</definedName>
    <definedName name="___FEV98" localSheetId="4">[3]Consultoria!#REF!</definedName>
    <definedName name="___FEV98">[3]Consultoria!#REF!</definedName>
    <definedName name="___FEV99" localSheetId="9">[3]Consultoria!#REF!</definedName>
    <definedName name="___FEV99" localSheetId="4">[3]Consultoria!#REF!</definedName>
    <definedName name="___FEV99">[3]Consultoria!#REF!</definedName>
    <definedName name="___JAN95" localSheetId="9">[3]Consultoria!#REF!</definedName>
    <definedName name="___JAN95" localSheetId="4">[3]Consultoria!#REF!</definedName>
    <definedName name="___JAN95">[3]Consultoria!#REF!</definedName>
    <definedName name="___JAN96" localSheetId="9">[3]Consultoria!#REF!</definedName>
    <definedName name="___JAN96" localSheetId="4">[3]Consultoria!#REF!</definedName>
    <definedName name="___JAN96">[3]Consultoria!#REF!</definedName>
    <definedName name="___JAN97" localSheetId="9">[3]Consultoria!#REF!</definedName>
    <definedName name="___JAN97" localSheetId="4">[3]Consultoria!#REF!</definedName>
    <definedName name="___JAN97">[3]Consultoria!#REF!</definedName>
    <definedName name="___JAN98" localSheetId="9">[3]Consultoria!#REF!</definedName>
    <definedName name="___JAN98" localSheetId="4">[3]Consultoria!#REF!</definedName>
    <definedName name="___JAN98">[3]Consultoria!#REF!</definedName>
    <definedName name="___JAN99" localSheetId="9">[3]Consultoria!#REF!</definedName>
    <definedName name="___JAN99" localSheetId="4">[3]Consultoria!#REF!</definedName>
    <definedName name="___JAN99">[3]Consultoria!#REF!</definedName>
    <definedName name="___JUL95" localSheetId="9">[3]Consultoria!#REF!</definedName>
    <definedName name="___JUL95" localSheetId="4">[3]Consultoria!#REF!</definedName>
    <definedName name="___JUL95">[3]Consultoria!#REF!</definedName>
    <definedName name="___JUL96" localSheetId="9">[3]Consultoria!#REF!</definedName>
    <definedName name="___JUL96" localSheetId="4">[3]Consultoria!#REF!</definedName>
    <definedName name="___JUL96">[3]Consultoria!#REF!</definedName>
    <definedName name="___JUL97" localSheetId="9">[3]Consultoria!#REF!</definedName>
    <definedName name="___JUL97" localSheetId="4">[3]Consultoria!#REF!</definedName>
    <definedName name="___JUL97">[3]Consultoria!#REF!</definedName>
    <definedName name="___JUL98" localSheetId="9">[3]Consultoria!#REF!</definedName>
    <definedName name="___JUL98" localSheetId="4">[3]Consultoria!#REF!</definedName>
    <definedName name="___JUL98">[3]Consultoria!#REF!</definedName>
    <definedName name="___JUL99" localSheetId="9">[3]Consultoria!#REF!</definedName>
    <definedName name="___JUL99" localSheetId="4">[3]Consultoria!#REF!</definedName>
    <definedName name="___JUL99">[3]Consultoria!#REF!</definedName>
    <definedName name="___JUN95" localSheetId="9">[3]Consultoria!#REF!</definedName>
    <definedName name="___JUN95" localSheetId="4">[3]Consultoria!#REF!</definedName>
    <definedName name="___JUN95">[3]Consultoria!#REF!</definedName>
    <definedName name="___JUN96" localSheetId="9">[3]Consultoria!#REF!</definedName>
    <definedName name="___JUN96" localSheetId="4">[3]Consultoria!#REF!</definedName>
    <definedName name="___JUN96">[3]Consultoria!#REF!</definedName>
    <definedName name="___JUN97" localSheetId="9">[3]Consultoria!#REF!</definedName>
    <definedName name="___JUN97" localSheetId="4">[3]Consultoria!#REF!</definedName>
    <definedName name="___JUN97">[3]Consultoria!#REF!</definedName>
    <definedName name="___JUN98" localSheetId="9">[3]Consultoria!#REF!</definedName>
    <definedName name="___JUN98" localSheetId="4">[3]Consultoria!#REF!</definedName>
    <definedName name="___JUN98">[3]Consultoria!#REF!</definedName>
    <definedName name="___JUN99" localSheetId="9">[3]Consultoria!#REF!</definedName>
    <definedName name="___JUN99" localSheetId="4">[3]Consultoria!#REF!</definedName>
    <definedName name="___JUN99">[3]Consultoria!#REF!</definedName>
    <definedName name="___la2" localSheetId="9">[2]SERVIÇOS!#REF!</definedName>
    <definedName name="___la2" localSheetId="4">[2]SERVIÇOS!#REF!</definedName>
    <definedName name="___la2">[2]SERVIÇOS!#REF!</definedName>
    <definedName name="___MAI95" localSheetId="9">[3]Consultoria!#REF!</definedName>
    <definedName name="___MAI95" localSheetId="4">[3]Consultoria!#REF!</definedName>
    <definedName name="___MAI95">[3]Consultoria!#REF!</definedName>
    <definedName name="___MAI96" localSheetId="9">[3]Consultoria!#REF!</definedName>
    <definedName name="___MAI96" localSheetId="4">[3]Consultoria!#REF!</definedName>
    <definedName name="___MAI96">[3]Consultoria!#REF!</definedName>
    <definedName name="___MAI97" localSheetId="9">[3]Consultoria!#REF!</definedName>
    <definedName name="___MAI97" localSheetId="4">[3]Consultoria!#REF!</definedName>
    <definedName name="___MAI97">[3]Consultoria!#REF!</definedName>
    <definedName name="___MAI98" localSheetId="9">[3]Consultoria!#REF!</definedName>
    <definedName name="___MAI98" localSheetId="4">[3]Consultoria!#REF!</definedName>
    <definedName name="___MAI98">[3]Consultoria!#REF!</definedName>
    <definedName name="___MAI99" localSheetId="9">[3]Consultoria!#REF!</definedName>
    <definedName name="___MAI99" localSheetId="4">[3]Consultoria!#REF!</definedName>
    <definedName name="___MAI99">[3]Consultoria!#REF!</definedName>
    <definedName name="___MAR95" localSheetId="9">[3]Consultoria!#REF!</definedName>
    <definedName name="___MAR95" localSheetId="4">[3]Consultoria!#REF!</definedName>
    <definedName name="___MAR95">[3]Consultoria!#REF!</definedName>
    <definedName name="___MAR96" localSheetId="9">[3]Consultoria!#REF!</definedName>
    <definedName name="___MAR96" localSheetId="4">[3]Consultoria!#REF!</definedName>
    <definedName name="___MAR96">[3]Consultoria!#REF!</definedName>
    <definedName name="___MAR97" localSheetId="9">[3]Consultoria!#REF!</definedName>
    <definedName name="___MAR97" localSheetId="4">[3]Consultoria!#REF!</definedName>
    <definedName name="___MAR97">[3]Consultoria!#REF!</definedName>
    <definedName name="___MAR98" localSheetId="9">[3]Consultoria!#REF!</definedName>
    <definedName name="___MAR98" localSheetId="4">[3]Consultoria!#REF!</definedName>
    <definedName name="___MAR98">[3]Consultoria!#REF!</definedName>
    <definedName name="___MAR99" localSheetId="9">[3]Consultoria!#REF!</definedName>
    <definedName name="___MAR99" localSheetId="4">[3]Consultoria!#REF!</definedName>
    <definedName name="___MAR99">[3]Consultoria!#REF!</definedName>
    <definedName name="___NOV94" localSheetId="9">[3]Consultoria!#REF!</definedName>
    <definedName name="___NOV94" localSheetId="4">[3]Consultoria!#REF!</definedName>
    <definedName name="___NOV94">[3]Consultoria!#REF!</definedName>
    <definedName name="___NOV95" localSheetId="9">[3]Consultoria!#REF!</definedName>
    <definedName name="___NOV95" localSheetId="4">[3]Consultoria!#REF!</definedName>
    <definedName name="___NOV95">[3]Consultoria!#REF!</definedName>
    <definedName name="___NOV96" localSheetId="9">[3]Consultoria!#REF!</definedName>
    <definedName name="___NOV96" localSheetId="4">[3]Consultoria!#REF!</definedName>
    <definedName name="___NOV96">[3]Consultoria!#REF!</definedName>
    <definedName name="___NOV97" localSheetId="9">[3]Consultoria!#REF!</definedName>
    <definedName name="___NOV97" localSheetId="4">[3]Consultoria!#REF!</definedName>
    <definedName name="___NOV97">[3]Consultoria!#REF!</definedName>
    <definedName name="___NOV98" localSheetId="9">[3]Consultoria!#REF!</definedName>
    <definedName name="___NOV98" localSheetId="4">[3]Consultoria!#REF!</definedName>
    <definedName name="___NOV98">[3]Consultoria!#REF!</definedName>
    <definedName name="___NOV99" localSheetId="9">[3]Consultoria!#REF!</definedName>
    <definedName name="___NOV99" localSheetId="4">[3]Consultoria!#REF!</definedName>
    <definedName name="___NOV99">[3]Consultoria!#REF!</definedName>
    <definedName name="___OUT94" localSheetId="9">[3]Consultoria!#REF!</definedName>
    <definedName name="___OUT94" localSheetId="4">[3]Consultoria!#REF!</definedName>
    <definedName name="___OUT94">[3]Consultoria!#REF!</definedName>
    <definedName name="___OUT95" localSheetId="9">[3]Consultoria!#REF!</definedName>
    <definedName name="___OUT95" localSheetId="4">[3]Consultoria!#REF!</definedName>
    <definedName name="___OUT95">[3]Consultoria!#REF!</definedName>
    <definedName name="___OUT96" localSheetId="9">[3]Consultoria!#REF!</definedName>
    <definedName name="___OUT96" localSheetId="4">[3]Consultoria!#REF!</definedName>
    <definedName name="___OUT96">[3]Consultoria!#REF!</definedName>
    <definedName name="___OUT97" localSheetId="9">[3]Consultoria!#REF!</definedName>
    <definedName name="___OUT97" localSheetId="4">[3]Consultoria!#REF!</definedName>
    <definedName name="___OUT97">[3]Consultoria!#REF!</definedName>
    <definedName name="___OUT98" localSheetId="9">[3]Consultoria!#REF!</definedName>
    <definedName name="___OUT98" localSheetId="4">[3]Consultoria!#REF!</definedName>
    <definedName name="___OUT98">[3]Consultoria!#REF!</definedName>
    <definedName name="___OUT99" localSheetId="9">[3]Consultoria!#REF!</definedName>
    <definedName name="___OUT99" localSheetId="4">[3]Consultoria!#REF!</definedName>
    <definedName name="___OUT99">[3]Consultoria!#REF!</definedName>
    <definedName name="___pav2" localSheetId="9">#REF!</definedName>
    <definedName name="___pav2" localSheetId="4">#REF!</definedName>
    <definedName name="___pav2">#REF!</definedName>
    <definedName name="___PCM30" localSheetId="9">[2]SERVIÇOS!#REF!</definedName>
    <definedName name="___PCM30" localSheetId="4">[2]SERVIÇOS!#REF!</definedName>
    <definedName name="___PCM30">[2]SERVIÇOS!#REF!</definedName>
    <definedName name="___PL1" localSheetId="9">#REF!</definedName>
    <definedName name="___PL1" localSheetId="4">#REF!</definedName>
    <definedName name="___PL1">#REF!</definedName>
    <definedName name="___PLA2" localSheetId="9">[2]SERVIÇOS!#REF!</definedName>
    <definedName name="___PLA2" localSheetId="4">[2]SERVIÇOS!#REF!</definedName>
    <definedName name="___PLA2">[2]SERVIÇOS!#REF!</definedName>
    <definedName name="___PTB10" localSheetId="9">[2]SERVIÇOS!#REF!</definedName>
    <definedName name="___PTB10" localSheetId="4">[2]SERVIÇOS!#REF!</definedName>
    <definedName name="___PTB10">[2]SERVIÇOS!#REF!</definedName>
    <definedName name="___RET1" localSheetId="9">#REF!</definedName>
    <definedName name="___RET1" localSheetId="4">#REF!</definedName>
    <definedName name="___RET1">#REF!</definedName>
    <definedName name="___SE2" localSheetId="4">#REF!</definedName>
    <definedName name="___SET94" localSheetId="9">[3]Consultoria!#REF!</definedName>
    <definedName name="___SET94" localSheetId="4">[3]Consultoria!#REF!</definedName>
    <definedName name="___SET94">[3]Consultoria!#REF!</definedName>
    <definedName name="___SET95" localSheetId="9">[3]Consultoria!#REF!</definedName>
    <definedName name="___SET95" localSheetId="4">[3]Consultoria!#REF!</definedName>
    <definedName name="___SET95">[3]Consultoria!#REF!</definedName>
    <definedName name="___SET96" localSheetId="9">[3]Consultoria!#REF!</definedName>
    <definedName name="___SET96" localSheetId="4">[3]Consultoria!#REF!</definedName>
    <definedName name="___SET96">[3]Consultoria!#REF!</definedName>
    <definedName name="___SET97" localSheetId="9">[3]Consultoria!#REF!</definedName>
    <definedName name="___SET97" localSheetId="4">[3]Consultoria!#REF!</definedName>
    <definedName name="___SET97">[3]Consultoria!#REF!</definedName>
    <definedName name="___SET98" localSheetId="9">[3]Consultoria!#REF!</definedName>
    <definedName name="___SET98" localSheetId="4">[3]Consultoria!#REF!</definedName>
    <definedName name="___SET98">[3]Consultoria!#REF!</definedName>
    <definedName name="___SET99" localSheetId="9">[3]Consultoria!#REF!</definedName>
    <definedName name="___SET99" localSheetId="4">[3]Consultoria!#REF!</definedName>
    <definedName name="___SET99">[3]Consultoria!#REF!</definedName>
    <definedName name="___TB10" localSheetId="9">#REF!</definedName>
    <definedName name="___TB10" localSheetId="4">#REF!</definedName>
    <definedName name="___TB10">#REF!</definedName>
    <definedName name="___ter2" localSheetId="9">#REF!</definedName>
    <definedName name="___ter2" localSheetId="4">#REF!</definedName>
    <definedName name="___ter2">#REF!</definedName>
    <definedName name="___TOT1" localSheetId="9">[2]SERVIÇOS!#REF!</definedName>
    <definedName name="___TOT1" localSheetId="4">[2]SERVIÇOS!#REF!</definedName>
    <definedName name="___TOT1">[2]SERVIÇOS!#REF!</definedName>
    <definedName name="___TOT2" localSheetId="9">[2]SERVIÇOS!#REF!</definedName>
    <definedName name="___TOT2" localSheetId="4">[2]SERVIÇOS!#REF!</definedName>
    <definedName name="___TOT2">[2]SERVIÇOS!#REF!</definedName>
    <definedName name="___TOT3" localSheetId="9">[2]SERVIÇOS!#REF!</definedName>
    <definedName name="___TOT3" localSheetId="4">[2]SERVIÇOS!#REF!</definedName>
    <definedName name="___TOT3">[2]SERVIÇOS!#REF!</definedName>
    <definedName name="___TOT4" localSheetId="9">[2]SERVIÇOS!#REF!</definedName>
    <definedName name="___TOT4" localSheetId="4">[2]SERVIÇOS!#REF!</definedName>
    <definedName name="___TOT4">[2]SERVIÇOS!#REF!</definedName>
    <definedName name="___TOT5" localSheetId="9">[2]SERVIÇOS!#REF!</definedName>
    <definedName name="___TOT5" localSheetId="4">[2]SERVIÇOS!#REF!</definedName>
    <definedName name="___TOT5">[2]SERVIÇOS!#REF!</definedName>
    <definedName name="___TOT6" localSheetId="9">[2]SERVIÇOS!#REF!</definedName>
    <definedName name="___TOT6" localSheetId="4">[2]SERVIÇOS!#REF!</definedName>
    <definedName name="___TOT6">[2]SERVIÇOS!#REF!</definedName>
    <definedName name="___TOT7" localSheetId="9">[2]SERVIÇOS!#REF!</definedName>
    <definedName name="___TOT7" localSheetId="4">[2]SERVIÇOS!#REF!</definedName>
    <definedName name="___TOT7">[2]SERVIÇOS!#REF!</definedName>
    <definedName name="__ABR95" localSheetId="9">[4]Consultoria!#REF!</definedName>
    <definedName name="__ABR95" localSheetId="4">[4]Consultoria!#REF!</definedName>
    <definedName name="__ABR95">[4]Consultoria!#REF!</definedName>
    <definedName name="__ABR96" localSheetId="9">[4]Consultoria!#REF!</definedName>
    <definedName name="__ABR96" localSheetId="4">[4]Consultoria!#REF!</definedName>
    <definedName name="__ABR96">[4]Consultoria!#REF!</definedName>
    <definedName name="__ABR97" localSheetId="9">[4]Consultoria!#REF!</definedName>
    <definedName name="__ABR97" localSheetId="4">[4]Consultoria!#REF!</definedName>
    <definedName name="__ABR97">[4]Consultoria!#REF!</definedName>
    <definedName name="__ABR98" localSheetId="9">[4]Consultoria!#REF!</definedName>
    <definedName name="__ABR98" localSheetId="4">[4]Consultoria!#REF!</definedName>
    <definedName name="__ABR98">[4]Consultoria!#REF!</definedName>
    <definedName name="__ABR99" localSheetId="9">[4]Consultoria!#REF!</definedName>
    <definedName name="__ABR99" localSheetId="4">[4]Consultoria!#REF!</definedName>
    <definedName name="__ABR99">[4]Consultoria!#REF!</definedName>
    <definedName name="__ACA25">[1]DADOS!$C$17</definedName>
    <definedName name="__ACA50">[1]DADOS!$C$16</definedName>
    <definedName name="__AGO95" localSheetId="9">[4]Consultoria!#REF!</definedName>
    <definedName name="__AGO95" localSheetId="4">[4]Consultoria!#REF!</definedName>
    <definedName name="__AGO95">[4]Consultoria!#REF!</definedName>
    <definedName name="__AGO96" localSheetId="9">[4]Consultoria!#REF!</definedName>
    <definedName name="__AGO96" localSheetId="4">[4]Consultoria!#REF!</definedName>
    <definedName name="__AGO96">[4]Consultoria!#REF!</definedName>
    <definedName name="__AGO97" localSheetId="9">[4]Consultoria!#REF!</definedName>
    <definedName name="__AGO97" localSheetId="4">[4]Consultoria!#REF!</definedName>
    <definedName name="__AGO97">[4]Consultoria!#REF!</definedName>
    <definedName name="__AGO98" localSheetId="9">[4]Consultoria!#REF!</definedName>
    <definedName name="__AGO98" localSheetId="4">[4]Consultoria!#REF!</definedName>
    <definedName name="__AGO98">[4]Consultoria!#REF!</definedName>
    <definedName name="__AGO99" localSheetId="9">[4]Consultoria!#REF!</definedName>
    <definedName name="__AGO99" localSheetId="4">[4]Consultoria!#REF!</definedName>
    <definedName name="__AGO99">[4]Consultoria!#REF!</definedName>
    <definedName name="__CCM30" localSheetId="9">[2]SERVIÇOS!#REF!</definedName>
    <definedName name="__CCM30" localSheetId="4">[2]SERVIÇOS!#REF!</definedName>
    <definedName name="__CCM30">[2]SERVIÇOS!#REF!</definedName>
    <definedName name="__CMM30">[1]DADOS!$B$39</definedName>
    <definedName name="__DEZ94" localSheetId="9">[4]Consultoria!#REF!</definedName>
    <definedName name="__DEZ94" localSheetId="4">[4]Consultoria!#REF!</definedName>
    <definedName name="__DEZ94">[4]Consultoria!#REF!</definedName>
    <definedName name="__DEZ95" localSheetId="9">[4]Consultoria!#REF!</definedName>
    <definedName name="__DEZ95" localSheetId="4">[4]Consultoria!#REF!</definedName>
    <definedName name="__DEZ95">[4]Consultoria!#REF!</definedName>
    <definedName name="__DEZ96" localSheetId="9">[4]Consultoria!#REF!</definedName>
    <definedName name="__DEZ96" localSheetId="4">[4]Consultoria!#REF!</definedName>
    <definedName name="__DEZ96">[4]Consultoria!#REF!</definedName>
    <definedName name="__DEZ97" localSheetId="9">[4]Consultoria!#REF!</definedName>
    <definedName name="__DEZ97" localSheetId="4">[4]Consultoria!#REF!</definedName>
    <definedName name="__DEZ97">[4]Consultoria!#REF!</definedName>
    <definedName name="__DEZ98" localSheetId="9">[4]Consultoria!#REF!</definedName>
    <definedName name="__DEZ98" localSheetId="4">[4]Consultoria!#REF!</definedName>
    <definedName name="__DEZ98">[4]Consultoria!#REF!</definedName>
    <definedName name="__DEZ99" localSheetId="9">[4]Consultoria!#REF!</definedName>
    <definedName name="__DEZ99" localSheetId="4">[4]Consultoria!#REF!</definedName>
    <definedName name="__DEZ99">[4]Consultoria!#REF!</definedName>
    <definedName name="__dmt1000" localSheetId="9">#REF!</definedName>
    <definedName name="__dmt1000" localSheetId="4">#REF!</definedName>
    <definedName name="__dmt1000">#REF!</definedName>
    <definedName name="__dmt1200" localSheetId="9">#REF!</definedName>
    <definedName name="__dmt1200" localSheetId="4">#REF!</definedName>
    <definedName name="__dmt1200">#REF!</definedName>
    <definedName name="__dmt200" localSheetId="9">#REF!</definedName>
    <definedName name="__dmt200" localSheetId="4">#REF!</definedName>
    <definedName name="__dmt200">#REF!</definedName>
    <definedName name="__dmt400" localSheetId="9">#REF!</definedName>
    <definedName name="__dmt400" localSheetId="4">#REF!</definedName>
    <definedName name="__dmt400">#REF!</definedName>
    <definedName name="__dmt50" localSheetId="9">#REF!</definedName>
    <definedName name="__dmt50" localSheetId="4">#REF!</definedName>
    <definedName name="__dmt50">#REF!</definedName>
    <definedName name="__dmt600" localSheetId="9">#REF!</definedName>
    <definedName name="__dmt600" localSheetId="4">#REF!</definedName>
    <definedName name="__dmt600">#REF!</definedName>
    <definedName name="__dmt800" localSheetId="9">#REF!</definedName>
    <definedName name="__dmt800" localSheetId="4">#REF!</definedName>
    <definedName name="__dmt800">#REF!</definedName>
    <definedName name="__dre2" localSheetId="9">#REF!</definedName>
    <definedName name="__dre2" localSheetId="4">#REF!</definedName>
    <definedName name="__dre2">#REF!</definedName>
    <definedName name="__emp2">'[5]DMT modelo'!$AA$13</definedName>
    <definedName name="__FEV95" localSheetId="9">[4]Consultoria!#REF!</definedName>
    <definedName name="__FEV95" localSheetId="4">[4]Consultoria!#REF!</definedName>
    <definedName name="__FEV95">[4]Consultoria!#REF!</definedName>
    <definedName name="__FEV96" localSheetId="9">[4]Consultoria!#REF!</definedName>
    <definedName name="__FEV96" localSheetId="4">[4]Consultoria!#REF!</definedName>
    <definedName name="__FEV96">[4]Consultoria!#REF!</definedName>
    <definedName name="__FEV97" localSheetId="9">[4]Consultoria!#REF!</definedName>
    <definedName name="__FEV97" localSheetId="4">[4]Consultoria!#REF!</definedName>
    <definedName name="__FEV97">[4]Consultoria!#REF!</definedName>
    <definedName name="__FEV98" localSheetId="9">[4]Consultoria!#REF!</definedName>
    <definedName name="__FEV98" localSheetId="4">[4]Consultoria!#REF!</definedName>
    <definedName name="__FEV98">[4]Consultoria!#REF!</definedName>
    <definedName name="__FEV99" localSheetId="9">[4]Consultoria!#REF!</definedName>
    <definedName name="__FEV99" localSheetId="4">[4]Consultoria!#REF!</definedName>
    <definedName name="__FEV99">[4]Consultoria!#REF!</definedName>
    <definedName name="__ind100" localSheetId="9">#REF!</definedName>
    <definedName name="__ind100" localSheetId="4">#REF!</definedName>
    <definedName name="__ind100">#REF!</definedName>
    <definedName name="__JAN95" localSheetId="9">[4]Consultoria!#REF!</definedName>
    <definedName name="__JAN95" localSheetId="4">[4]Consultoria!#REF!</definedName>
    <definedName name="__JAN95">[4]Consultoria!#REF!</definedName>
    <definedName name="__JAN96" localSheetId="9">[4]Consultoria!#REF!</definedName>
    <definedName name="__JAN96" localSheetId="4">[4]Consultoria!#REF!</definedName>
    <definedName name="__JAN96">[4]Consultoria!#REF!</definedName>
    <definedName name="__JAN97" localSheetId="9">[4]Consultoria!#REF!</definedName>
    <definedName name="__JAN97" localSheetId="4">[4]Consultoria!#REF!</definedName>
    <definedName name="__JAN97">[4]Consultoria!#REF!</definedName>
    <definedName name="__JAN98" localSheetId="9">[4]Consultoria!#REF!</definedName>
    <definedName name="__JAN98" localSheetId="4">[4]Consultoria!#REF!</definedName>
    <definedName name="__JAN98">[4]Consultoria!#REF!</definedName>
    <definedName name="__JAN99" localSheetId="9">[4]Consultoria!#REF!</definedName>
    <definedName name="__JAN99" localSheetId="4">[4]Consultoria!#REF!</definedName>
    <definedName name="__JAN99">[4]Consultoria!#REF!</definedName>
    <definedName name="__JAZ1" localSheetId="9">#REF!</definedName>
    <definedName name="__JAZ1" localSheetId="4">#REF!</definedName>
    <definedName name="__JAZ1">#REF!</definedName>
    <definedName name="__JAZ11" localSheetId="9">#REF!</definedName>
    <definedName name="__JAZ11" localSheetId="4">#REF!</definedName>
    <definedName name="__JAZ11">#REF!</definedName>
    <definedName name="__JAZ2" localSheetId="9">#REF!</definedName>
    <definedName name="__JAZ2" localSheetId="4">#REF!</definedName>
    <definedName name="__JAZ2">#REF!</definedName>
    <definedName name="__JAZ22" localSheetId="9">#REF!</definedName>
    <definedName name="__JAZ22" localSheetId="4">#REF!</definedName>
    <definedName name="__JAZ22">#REF!</definedName>
    <definedName name="__JAZ3" localSheetId="9">#REF!</definedName>
    <definedName name="__JAZ3" localSheetId="4">#REF!</definedName>
    <definedName name="__JAZ3">#REF!</definedName>
    <definedName name="__JAZ33" localSheetId="9">#REF!</definedName>
    <definedName name="__JAZ33" localSheetId="4">#REF!</definedName>
    <definedName name="__JAZ33">#REF!</definedName>
    <definedName name="__JUL95" localSheetId="9">[4]Consultoria!#REF!</definedName>
    <definedName name="__JUL95" localSheetId="4">[4]Consultoria!#REF!</definedName>
    <definedName name="__JUL95">[4]Consultoria!#REF!</definedName>
    <definedName name="__JUL96" localSheetId="9">[4]Consultoria!#REF!</definedName>
    <definedName name="__JUL96" localSheetId="4">[4]Consultoria!#REF!</definedName>
    <definedName name="__JUL96">[4]Consultoria!#REF!</definedName>
    <definedName name="__JUL97" localSheetId="9">[4]Consultoria!#REF!</definedName>
    <definedName name="__JUL97" localSheetId="4">[4]Consultoria!#REF!</definedName>
    <definedName name="__JUL97">[4]Consultoria!#REF!</definedName>
    <definedName name="__JUL98" localSheetId="9">[4]Consultoria!#REF!</definedName>
    <definedName name="__JUL98" localSheetId="4">[4]Consultoria!#REF!</definedName>
    <definedName name="__JUL98">[4]Consultoria!#REF!</definedName>
    <definedName name="__JUL99" localSheetId="9">[4]Consultoria!#REF!</definedName>
    <definedName name="__JUL99" localSheetId="4">[4]Consultoria!#REF!</definedName>
    <definedName name="__JUL99">[4]Consultoria!#REF!</definedName>
    <definedName name="__JUN95" localSheetId="9">[4]Consultoria!#REF!</definedName>
    <definedName name="__JUN95" localSheetId="4">[4]Consultoria!#REF!</definedName>
    <definedName name="__JUN95">[4]Consultoria!#REF!</definedName>
    <definedName name="__JUN96" localSheetId="9">[4]Consultoria!#REF!</definedName>
    <definedName name="__JUN96" localSheetId="4">[4]Consultoria!#REF!</definedName>
    <definedName name="__JUN96">[4]Consultoria!#REF!</definedName>
    <definedName name="__JUN97" localSheetId="9">[4]Consultoria!#REF!</definedName>
    <definedName name="__JUN97" localSheetId="4">[4]Consultoria!#REF!</definedName>
    <definedName name="__JUN97">[4]Consultoria!#REF!</definedName>
    <definedName name="__JUN98" localSheetId="9">[4]Consultoria!#REF!</definedName>
    <definedName name="__JUN98" localSheetId="4">[4]Consultoria!#REF!</definedName>
    <definedName name="__JUN98">[4]Consultoria!#REF!</definedName>
    <definedName name="__JUN99" localSheetId="9">[4]Consultoria!#REF!</definedName>
    <definedName name="__JUN99" localSheetId="4">[4]Consultoria!#REF!</definedName>
    <definedName name="__JUN99">[4]Consultoria!#REF!</definedName>
    <definedName name="__la2" localSheetId="9">[2]SERVIÇOS!#REF!</definedName>
    <definedName name="__la2" localSheetId="4">[2]SERVIÇOS!#REF!</definedName>
    <definedName name="__la2">[2]SERVIÇOS!#REF!</definedName>
    <definedName name="__MAI95" localSheetId="9">[4]Consultoria!#REF!</definedName>
    <definedName name="__MAI95" localSheetId="4">[4]Consultoria!#REF!</definedName>
    <definedName name="__MAI95">[4]Consultoria!#REF!</definedName>
    <definedName name="__MAI96" localSheetId="9">[4]Consultoria!#REF!</definedName>
    <definedName name="__MAI96" localSheetId="4">[4]Consultoria!#REF!</definedName>
    <definedName name="__MAI96">[4]Consultoria!#REF!</definedName>
    <definedName name="__MAI97" localSheetId="9">[4]Consultoria!#REF!</definedName>
    <definedName name="__MAI97" localSheetId="4">[4]Consultoria!#REF!</definedName>
    <definedName name="__MAI97">[4]Consultoria!#REF!</definedName>
    <definedName name="__MAI98" localSheetId="9">[4]Consultoria!#REF!</definedName>
    <definedName name="__MAI98" localSheetId="4">[4]Consultoria!#REF!</definedName>
    <definedName name="__MAI98">[4]Consultoria!#REF!</definedName>
    <definedName name="__MAI99" localSheetId="9">[4]Consultoria!#REF!</definedName>
    <definedName name="__MAI99" localSheetId="4">[4]Consultoria!#REF!</definedName>
    <definedName name="__MAI99">[4]Consultoria!#REF!</definedName>
    <definedName name="__MAR95" localSheetId="9">[4]Consultoria!#REF!</definedName>
    <definedName name="__MAR95" localSheetId="4">[4]Consultoria!#REF!</definedName>
    <definedName name="__MAR95">[4]Consultoria!#REF!</definedName>
    <definedName name="__MAR96" localSheetId="9">[4]Consultoria!#REF!</definedName>
    <definedName name="__MAR96" localSheetId="4">[4]Consultoria!#REF!</definedName>
    <definedName name="__MAR96">[4]Consultoria!#REF!</definedName>
    <definedName name="__MAR97" localSheetId="9">[4]Consultoria!#REF!</definedName>
    <definedName name="__MAR97" localSheetId="4">[4]Consultoria!#REF!</definedName>
    <definedName name="__MAR97">[4]Consultoria!#REF!</definedName>
    <definedName name="__MAR98" localSheetId="9">[4]Consultoria!#REF!</definedName>
    <definedName name="__MAR98" localSheetId="4">[4]Consultoria!#REF!</definedName>
    <definedName name="__MAR98">[4]Consultoria!#REF!</definedName>
    <definedName name="__MAR99" localSheetId="9">[4]Consultoria!#REF!</definedName>
    <definedName name="__MAR99" localSheetId="4">[4]Consultoria!#REF!</definedName>
    <definedName name="__MAR99">[4]Consultoria!#REF!</definedName>
    <definedName name="__mem2">'[6]Mat Asf'!$H$37</definedName>
    <definedName name="__MO2">'[7]Desmat 0,15'!$H$30</definedName>
    <definedName name="__NOV94" localSheetId="9">[4]Consultoria!#REF!</definedName>
    <definedName name="__NOV94" localSheetId="4">[4]Consultoria!#REF!</definedName>
    <definedName name="__NOV94">[4]Consultoria!#REF!</definedName>
    <definedName name="__NOV95" localSheetId="9">[4]Consultoria!#REF!</definedName>
    <definedName name="__NOV95" localSheetId="4">[4]Consultoria!#REF!</definedName>
    <definedName name="__NOV95">[4]Consultoria!#REF!</definedName>
    <definedName name="__NOV96" localSheetId="9">[4]Consultoria!#REF!</definedName>
    <definedName name="__NOV96" localSheetId="4">[4]Consultoria!#REF!</definedName>
    <definedName name="__NOV96">[4]Consultoria!#REF!</definedName>
    <definedName name="__NOV97" localSheetId="9">[4]Consultoria!#REF!</definedName>
    <definedName name="__NOV97" localSheetId="4">[4]Consultoria!#REF!</definedName>
    <definedName name="__NOV97">[4]Consultoria!#REF!</definedName>
    <definedName name="__NOV98" localSheetId="9">[4]Consultoria!#REF!</definedName>
    <definedName name="__NOV98" localSheetId="4">[4]Consultoria!#REF!</definedName>
    <definedName name="__NOV98">[4]Consultoria!#REF!</definedName>
    <definedName name="__NOV99" localSheetId="9">[4]Consultoria!#REF!</definedName>
    <definedName name="__NOV99" localSheetId="4">[4]Consultoria!#REF!</definedName>
    <definedName name="__NOV99">[4]Consultoria!#REF!</definedName>
    <definedName name="__oac2" localSheetId="9">#REF!</definedName>
    <definedName name="__oac2" localSheetId="4">#REF!</definedName>
    <definedName name="__oac2">#REF!</definedName>
    <definedName name="__oae2" localSheetId="9">#REF!</definedName>
    <definedName name="__oae2" localSheetId="4">#REF!</definedName>
    <definedName name="__oae2">#REF!</definedName>
    <definedName name="__oco2" localSheetId="9">#REF!</definedName>
    <definedName name="__oco2" localSheetId="4">#REF!</definedName>
    <definedName name="__oco2">#REF!</definedName>
    <definedName name="__OUT94" localSheetId="9">[4]Consultoria!#REF!</definedName>
    <definedName name="__OUT94" localSheetId="4">[4]Consultoria!#REF!</definedName>
    <definedName name="__OUT94">[4]Consultoria!#REF!</definedName>
    <definedName name="__OUT95" localSheetId="9">[4]Consultoria!#REF!</definedName>
    <definedName name="__OUT95" localSheetId="4">[4]Consultoria!#REF!</definedName>
    <definedName name="__OUT95">[4]Consultoria!#REF!</definedName>
    <definedName name="__OUT96" localSheetId="9">[4]Consultoria!#REF!</definedName>
    <definedName name="__OUT96" localSheetId="4">[4]Consultoria!#REF!</definedName>
    <definedName name="__OUT96">[4]Consultoria!#REF!</definedName>
    <definedName name="__OUT97" localSheetId="9">[4]Consultoria!#REF!</definedName>
    <definedName name="__OUT97" localSheetId="4">[4]Consultoria!#REF!</definedName>
    <definedName name="__OUT97">[4]Consultoria!#REF!</definedName>
    <definedName name="__OUT98" localSheetId="9">[4]Consultoria!#REF!</definedName>
    <definedName name="__OUT98" localSheetId="4">[4]Consultoria!#REF!</definedName>
    <definedName name="__OUT98">[4]Consultoria!#REF!</definedName>
    <definedName name="__OUT99" localSheetId="9">[4]Consultoria!#REF!</definedName>
    <definedName name="__OUT99" localSheetId="4">[4]Consultoria!#REF!</definedName>
    <definedName name="__OUT99">[4]Consultoria!#REF!</definedName>
    <definedName name="__pav2" localSheetId="9">#REF!</definedName>
    <definedName name="__pav2" localSheetId="4">#REF!</definedName>
    <definedName name="__pav2">#REF!</definedName>
    <definedName name="__PCM30" localSheetId="9">[2]SERVIÇOS!#REF!</definedName>
    <definedName name="__PCM30" localSheetId="4">[2]SERVIÇOS!#REF!</definedName>
    <definedName name="__PCM30">[2]SERVIÇOS!#REF!</definedName>
    <definedName name="__PL1" localSheetId="9">#REF!</definedName>
    <definedName name="__PL1" localSheetId="4">#REF!</definedName>
    <definedName name="__PL1">#REF!</definedName>
    <definedName name="__PLA2" localSheetId="9">[2]SERVIÇOS!#REF!</definedName>
    <definedName name="__PLA2" localSheetId="4">[2]SERVIÇOS!#REF!</definedName>
    <definedName name="__PLA2">[2]SERVIÇOS!#REF!</definedName>
    <definedName name="__PTB10" localSheetId="9">[2]SERVIÇOS!#REF!</definedName>
    <definedName name="__PTB10" localSheetId="4">[2]SERVIÇOS!#REF!</definedName>
    <definedName name="__PTB10">[2]SERVIÇOS!#REF!</definedName>
    <definedName name="__RET1" localSheetId="9">#REF!</definedName>
    <definedName name="__RET1" localSheetId="4">#REF!</definedName>
    <definedName name="__RET1">#REF!</definedName>
    <definedName name="__SE2" localSheetId="4">#REF!</definedName>
    <definedName name="__SET94" localSheetId="9">[4]Consultoria!#REF!</definedName>
    <definedName name="__SET94" localSheetId="4">[4]Consultoria!#REF!</definedName>
    <definedName name="__SET94">[4]Consultoria!#REF!</definedName>
    <definedName name="__SET95" localSheetId="9">[4]Consultoria!#REF!</definedName>
    <definedName name="__SET95" localSheetId="4">[4]Consultoria!#REF!</definedName>
    <definedName name="__SET95">[4]Consultoria!#REF!</definedName>
    <definedName name="__SET96" localSheetId="9">[4]Consultoria!#REF!</definedName>
    <definedName name="__SET96" localSheetId="4">[4]Consultoria!#REF!</definedName>
    <definedName name="__SET96">[4]Consultoria!#REF!</definedName>
    <definedName name="__SET97" localSheetId="9">[4]Consultoria!#REF!</definedName>
    <definedName name="__SET97" localSheetId="4">[4]Consultoria!#REF!</definedName>
    <definedName name="__SET97">[4]Consultoria!#REF!</definedName>
    <definedName name="__SET98" localSheetId="9">[4]Consultoria!#REF!</definedName>
    <definedName name="__SET98" localSheetId="4">[4]Consultoria!#REF!</definedName>
    <definedName name="__SET98">[4]Consultoria!#REF!</definedName>
    <definedName name="__SET99" localSheetId="9">[4]Consultoria!#REF!</definedName>
    <definedName name="__SET99" localSheetId="4">[4]Consultoria!#REF!</definedName>
    <definedName name="__SET99">[4]Consultoria!#REF!</definedName>
    <definedName name="__TB10" localSheetId="9">#REF!</definedName>
    <definedName name="__TB10" localSheetId="4">#REF!</definedName>
    <definedName name="__TB10">#REF!</definedName>
    <definedName name="__ter2" localSheetId="9">#REF!</definedName>
    <definedName name="__ter2" localSheetId="4">#REF!</definedName>
    <definedName name="__ter2">#REF!</definedName>
    <definedName name="__TOT1" localSheetId="9">[2]SERVIÇOS!#REF!</definedName>
    <definedName name="__TOT1" localSheetId="4">[2]SERVIÇOS!#REF!</definedName>
    <definedName name="__TOT1">[2]SERVIÇOS!#REF!</definedName>
    <definedName name="__TOT2" localSheetId="9">[2]SERVIÇOS!#REF!</definedName>
    <definedName name="__TOT2" localSheetId="4">[2]SERVIÇOS!#REF!</definedName>
    <definedName name="__TOT2">[2]SERVIÇOS!#REF!</definedName>
    <definedName name="__TOT3" localSheetId="9">[2]SERVIÇOS!#REF!</definedName>
    <definedName name="__TOT3" localSheetId="4">[2]SERVIÇOS!#REF!</definedName>
    <definedName name="__TOT3">[2]SERVIÇOS!#REF!</definedName>
    <definedName name="__TOT4" localSheetId="9">[2]SERVIÇOS!#REF!</definedName>
    <definedName name="__TOT4" localSheetId="4">[2]SERVIÇOS!#REF!</definedName>
    <definedName name="__TOT4">[2]SERVIÇOS!#REF!</definedName>
    <definedName name="__TOT5" localSheetId="9">[2]SERVIÇOS!#REF!</definedName>
    <definedName name="__TOT5" localSheetId="4">[2]SERVIÇOS!#REF!</definedName>
    <definedName name="__TOT5">[2]SERVIÇOS!#REF!</definedName>
    <definedName name="__TOT6" localSheetId="9">[2]SERVIÇOS!#REF!</definedName>
    <definedName name="__TOT6" localSheetId="4">[2]SERVIÇOS!#REF!</definedName>
    <definedName name="__TOT6">[2]SERVIÇOS!#REF!</definedName>
    <definedName name="__TOT7" localSheetId="9">[2]SERVIÇOS!#REF!</definedName>
    <definedName name="__TOT7" localSheetId="4">[2]SERVIÇOS!#REF!</definedName>
    <definedName name="__TOT7">[2]SERVIÇOS!#REF!</definedName>
    <definedName name="_01_09_96" localSheetId="9">#REF!</definedName>
    <definedName name="_01_09_96" localSheetId="4">#REF!</definedName>
    <definedName name="_01_09_96">#REF!</definedName>
    <definedName name="_ABR95" localSheetId="9">[3]Consultoria!#REF!</definedName>
    <definedName name="_ABR95" localSheetId="4">[3]Consultoria!#REF!</definedName>
    <definedName name="_ABR95">[3]Consultoria!#REF!</definedName>
    <definedName name="_ABR96" localSheetId="9">[3]Consultoria!#REF!</definedName>
    <definedName name="_ABR96" localSheetId="4">[3]Consultoria!#REF!</definedName>
    <definedName name="_ABR96">[3]Consultoria!#REF!</definedName>
    <definedName name="_ABR97" localSheetId="9">[3]Consultoria!#REF!</definedName>
    <definedName name="_ABR97" localSheetId="4">[3]Consultoria!#REF!</definedName>
    <definedName name="_ABR97">[3]Consultoria!#REF!</definedName>
    <definedName name="_ABR98" localSheetId="9">[3]Consultoria!#REF!</definedName>
    <definedName name="_ABR98" localSheetId="4">[3]Consultoria!#REF!</definedName>
    <definedName name="_ABR98">[3]Consultoria!#REF!</definedName>
    <definedName name="_ABR99" localSheetId="9">[3]Consultoria!#REF!</definedName>
    <definedName name="_ABR99" localSheetId="4">[3]Consultoria!#REF!</definedName>
    <definedName name="_ABR99">[3]Consultoria!#REF!</definedName>
    <definedName name="_ACA25">[1]DADOS!$C$17</definedName>
    <definedName name="_ACA50">[1]DADOS!$C$16</definedName>
    <definedName name="_AGO95" localSheetId="9">[3]Consultoria!#REF!</definedName>
    <definedName name="_AGO95" localSheetId="4">[3]Consultoria!#REF!</definedName>
    <definedName name="_AGO95">[3]Consultoria!#REF!</definedName>
    <definedName name="_AGO96" localSheetId="9">[3]Consultoria!#REF!</definedName>
    <definedName name="_AGO96" localSheetId="4">[3]Consultoria!#REF!</definedName>
    <definedName name="_AGO96">[3]Consultoria!#REF!</definedName>
    <definedName name="_AGO97" localSheetId="9">[3]Consultoria!#REF!</definedName>
    <definedName name="_AGO97" localSheetId="4">[3]Consultoria!#REF!</definedName>
    <definedName name="_AGO97">[3]Consultoria!#REF!</definedName>
    <definedName name="_AGO98" localSheetId="9">[3]Consultoria!#REF!</definedName>
    <definedName name="_AGO98" localSheetId="4">[3]Consultoria!#REF!</definedName>
    <definedName name="_AGO98">[3]Consultoria!#REF!</definedName>
    <definedName name="_AGO99" localSheetId="9">[3]Consultoria!#REF!</definedName>
    <definedName name="_AGO99" localSheetId="4">[3]Consultoria!#REF!</definedName>
    <definedName name="_AGO99">[3]Consultoria!#REF!</definedName>
    <definedName name="_CCM30" localSheetId="9">[2]SERVIÇOS!#REF!</definedName>
    <definedName name="_CCM30" localSheetId="4">[2]SERVIÇOS!#REF!</definedName>
    <definedName name="_CCM30">[2]SERVIÇOS!#REF!</definedName>
    <definedName name="_CMM30">[1]DADOS!$B$39</definedName>
    <definedName name="_DEZ94" localSheetId="9">[3]Consultoria!#REF!</definedName>
    <definedName name="_DEZ94" localSheetId="4">[3]Consultoria!#REF!</definedName>
    <definedName name="_DEZ94">[3]Consultoria!#REF!</definedName>
    <definedName name="_DEZ95" localSheetId="9">[3]Consultoria!#REF!</definedName>
    <definedName name="_DEZ95" localSheetId="4">[3]Consultoria!#REF!</definedName>
    <definedName name="_DEZ95">[3]Consultoria!#REF!</definedName>
    <definedName name="_DEZ96" localSheetId="9">[3]Consultoria!#REF!</definedName>
    <definedName name="_DEZ96" localSheetId="4">[3]Consultoria!#REF!</definedName>
    <definedName name="_DEZ96">[3]Consultoria!#REF!</definedName>
    <definedName name="_DEZ97" localSheetId="9">[3]Consultoria!#REF!</definedName>
    <definedName name="_DEZ97" localSheetId="4">[3]Consultoria!#REF!</definedName>
    <definedName name="_DEZ97">[3]Consultoria!#REF!</definedName>
    <definedName name="_DEZ98" localSheetId="9">[3]Consultoria!#REF!</definedName>
    <definedName name="_DEZ98" localSheetId="4">[3]Consultoria!#REF!</definedName>
    <definedName name="_DEZ98">[3]Consultoria!#REF!</definedName>
    <definedName name="_DEZ99" localSheetId="9">[3]Consultoria!#REF!</definedName>
    <definedName name="_DEZ99" localSheetId="4">[3]Consultoria!#REF!</definedName>
    <definedName name="_DEZ99">[3]Consultoria!#REF!</definedName>
    <definedName name="_dmt1000" localSheetId="9">#REF!</definedName>
    <definedName name="_dmt1000" localSheetId="4">#REF!</definedName>
    <definedName name="_dmt1000">#REF!</definedName>
    <definedName name="_dmt1200" localSheetId="9">#REF!</definedName>
    <definedName name="_dmt1200" localSheetId="4">#REF!</definedName>
    <definedName name="_dmt1200">#REF!</definedName>
    <definedName name="_dmt200" localSheetId="9">#REF!</definedName>
    <definedName name="_dmt200" localSheetId="4">#REF!</definedName>
    <definedName name="_dmt200">#REF!</definedName>
    <definedName name="_dmt400" localSheetId="9">#REF!</definedName>
    <definedName name="_dmt400" localSheetId="4">#REF!</definedName>
    <definedName name="_dmt400">#REF!</definedName>
    <definedName name="_dmt50" localSheetId="9">#REF!</definedName>
    <definedName name="_dmt50" localSheetId="4">#REF!</definedName>
    <definedName name="_dmt50">#REF!</definedName>
    <definedName name="_dmt600" localSheetId="9">#REF!</definedName>
    <definedName name="_dmt600" localSheetId="4">#REF!</definedName>
    <definedName name="_dmt600">#REF!</definedName>
    <definedName name="_dmt800" localSheetId="9">#REF!</definedName>
    <definedName name="_dmt800" localSheetId="4">#REF!</definedName>
    <definedName name="_dmt800">#REF!</definedName>
    <definedName name="_dre2" localSheetId="9">#REF!</definedName>
    <definedName name="_dre2" localSheetId="4">#REF!</definedName>
    <definedName name="_dre2">#REF!</definedName>
    <definedName name="_emp2">'[8]DMT modelo'!$AA$13</definedName>
    <definedName name="_FEV95" localSheetId="9">[3]Consultoria!#REF!</definedName>
    <definedName name="_FEV95" localSheetId="4">[3]Consultoria!#REF!</definedName>
    <definedName name="_FEV95">[3]Consultoria!#REF!</definedName>
    <definedName name="_FEV96" localSheetId="9">[3]Consultoria!#REF!</definedName>
    <definedName name="_FEV96" localSheetId="4">[3]Consultoria!#REF!</definedName>
    <definedName name="_FEV96">[3]Consultoria!#REF!</definedName>
    <definedName name="_FEV97" localSheetId="9">[3]Consultoria!#REF!</definedName>
    <definedName name="_FEV97" localSheetId="4">[3]Consultoria!#REF!</definedName>
    <definedName name="_FEV97">[3]Consultoria!#REF!</definedName>
    <definedName name="_FEV98" localSheetId="9">[3]Consultoria!#REF!</definedName>
    <definedName name="_FEV98" localSheetId="4">[3]Consultoria!#REF!</definedName>
    <definedName name="_FEV98">[3]Consultoria!#REF!</definedName>
    <definedName name="_FEV99" localSheetId="9">[3]Consultoria!#REF!</definedName>
    <definedName name="_FEV99" localSheetId="4">[3]Consultoria!#REF!</definedName>
    <definedName name="_FEV99">[3]Consultoria!#REF!</definedName>
    <definedName name="_ind100" localSheetId="9">#REF!</definedName>
    <definedName name="_ind100" localSheetId="4">#REF!</definedName>
    <definedName name="_ind100">#REF!</definedName>
    <definedName name="_JAN95" localSheetId="9">[3]Consultoria!#REF!</definedName>
    <definedName name="_JAN95" localSheetId="4">[3]Consultoria!#REF!</definedName>
    <definedName name="_JAN95">[3]Consultoria!#REF!</definedName>
    <definedName name="_JAN96" localSheetId="9">[3]Consultoria!#REF!</definedName>
    <definedName name="_JAN96" localSheetId="4">[3]Consultoria!#REF!</definedName>
    <definedName name="_JAN96">[3]Consultoria!#REF!</definedName>
    <definedName name="_JAN97" localSheetId="9">[3]Consultoria!#REF!</definedName>
    <definedName name="_JAN97" localSheetId="4">[3]Consultoria!#REF!</definedName>
    <definedName name="_JAN97">[3]Consultoria!#REF!</definedName>
    <definedName name="_JAN98" localSheetId="9">[3]Consultoria!#REF!</definedName>
    <definedName name="_JAN98" localSheetId="4">[3]Consultoria!#REF!</definedName>
    <definedName name="_JAN98">[3]Consultoria!#REF!</definedName>
    <definedName name="_JAN99" localSheetId="9">[3]Consultoria!#REF!</definedName>
    <definedName name="_JAN99" localSheetId="4">[3]Consultoria!#REF!</definedName>
    <definedName name="_JAN99">[3]Consultoria!#REF!</definedName>
    <definedName name="_JAZ1" localSheetId="9">#REF!</definedName>
    <definedName name="_JAZ1" localSheetId="4">#REF!</definedName>
    <definedName name="_JAZ1">#REF!</definedName>
    <definedName name="_JAZ11" localSheetId="9">#REF!</definedName>
    <definedName name="_JAZ11" localSheetId="4">#REF!</definedName>
    <definedName name="_JAZ11">#REF!</definedName>
    <definedName name="_JAZ2" localSheetId="9">#REF!</definedName>
    <definedName name="_JAZ2" localSheetId="4">#REF!</definedName>
    <definedName name="_JAZ2">#REF!</definedName>
    <definedName name="_JAZ22" localSheetId="9">#REF!</definedName>
    <definedName name="_JAZ22" localSheetId="4">#REF!</definedName>
    <definedName name="_JAZ22">#REF!</definedName>
    <definedName name="_JAZ3" localSheetId="9">#REF!</definedName>
    <definedName name="_JAZ3" localSheetId="4">#REF!</definedName>
    <definedName name="_JAZ3">#REF!</definedName>
    <definedName name="_JAZ33" localSheetId="9">#REF!</definedName>
    <definedName name="_JAZ33" localSheetId="4">#REF!</definedName>
    <definedName name="_JAZ33">#REF!</definedName>
    <definedName name="_JUL95" localSheetId="9">[3]Consultoria!#REF!</definedName>
    <definedName name="_JUL95" localSheetId="4">[3]Consultoria!#REF!</definedName>
    <definedName name="_JUL95">[3]Consultoria!#REF!</definedName>
    <definedName name="_JUL96" localSheetId="9">[3]Consultoria!#REF!</definedName>
    <definedName name="_JUL96" localSheetId="4">[3]Consultoria!#REF!</definedName>
    <definedName name="_JUL96">[3]Consultoria!#REF!</definedName>
    <definedName name="_JUL97" localSheetId="9">[3]Consultoria!#REF!</definedName>
    <definedName name="_JUL97" localSheetId="4">[3]Consultoria!#REF!</definedName>
    <definedName name="_JUL97">[3]Consultoria!#REF!</definedName>
    <definedName name="_JUL98" localSheetId="9">[3]Consultoria!#REF!</definedName>
    <definedName name="_JUL98" localSheetId="4">[3]Consultoria!#REF!</definedName>
    <definedName name="_JUL98">[3]Consultoria!#REF!</definedName>
    <definedName name="_JUL99" localSheetId="9">[3]Consultoria!#REF!</definedName>
    <definedName name="_JUL99" localSheetId="4">[3]Consultoria!#REF!</definedName>
    <definedName name="_JUL99">[3]Consultoria!#REF!</definedName>
    <definedName name="_JUN95" localSheetId="9">[3]Consultoria!#REF!</definedName>
    <definedName name="_JUN95" localSheetId="4">[3]Consultoria!#REF!</definedName>
    <definedName name="_JUN95">[3]Consultoria!#REF!</definedName>
    <definedName name="_JUN96" localSheetId="9">[3]Consultoria!#REF!</definedName>
    <definedName name="_JUN96" localSheetId="4">[3]Consultoria!#REF!</definedName>
    <definedName name="_JUN96">[3]Consultoria!#REF!</definedName>
    <definedName name="_JUN97" localSheetId="9">[3]Consultoria!#REF!</definedName>
    <definedName name="_JUN97" localSheetId="4">[3]Consultoria!#REF!</definedName>
    <definedName name="_JUN97">[3]Consultoria!#REF!</definedName>
    <definedName name="_JUN98" localSheetId="9">[3]Consultoria!#REF!</definedName>
    <definedName name="_JUN98" localSheetId="4">[3]Consultoria!#REF!</definedName>
    <definedName name="_JUN98">[3]Consultoria!#REF!</definedName>
    <definedName name="_JUN99" localSheetId="9">[3]Consultoria!#REF!</definedName>
    <definedName name="_JUN99" localSheetId="4">[3]Consultoria!#REF!</definedName>
    <definedName name="_JUN99">[3]Consultoria!#REF!</definedName>
    <definedName name="_la2" localSheetId="9">[2]SERVIÇOS!#REF!</definedName>
    <definedName name="_la2" localSheetId="4">[2]SERVIÇOS!#REF!</definedName>
    <definedName name="_la2">[2]SERVIÇOS!#REF!</definedName>
    <definedName name="_MAI95" localSheetId="9">[3]Consultoria!#REF!</definedName>
    <definedName name="_MAI95" localSheetId="4">[3]Consultoria!#REF!</definedName>
    <definedName name="_MAI95">[3]Consultoria!#REF!</definedName>
    <definedName name="_MAI96" localSheetId="9">[3]Consultoria!#REF!</definedName>
    <definedName name="_MAI96" localSheetId="4">[3]Consultoria!#REF!</definedName>
    <definedName name="_MAI96">[3]Consultoria!#REF!</definedName>
    <definedName name="_MAI97" localSheetId="9">[3]Consultoria!#REF!</definedName>
    <definedName name="_MAI97" localSheetId="4">[3]Consultoria!#REF!</definedName>
    <definedName name="_MAI97">[3]Consultoria!#REF!</definedName>
    <definedName name="_MAI98" localSheetId="9">[3]Consultoria!#REF!</definedName>
    <definedName name="_MAI98" localSheetId="4">[3]Consultoria!#REF!</definedName>
    <definedName name="_MAI98">[3]Consultoria!#REF!</definedName>
    <definedName name="_MAI99" localSheetId="9">[3]Consultoria!#REF!</definedName>
    <definedName name="_MAI99" localSheetId="4">[3]Consultoria!#REF!</definedName>
    <definedName name="_MAI99">[3]Consultoria!#REF!</definedName>
    <definedName name="_MAR95" localSheetId="9">[3]Consultoria!#REF!</definedName>
    <definedName name="_MAR95" localSheetId="4">[3]Consultoria!#REF!</definedName>
    <definedName name="_MAR95">[3]Consultoria!#REF!</definedName>
    <definedName name="_MAR96" localSheetId="9">[3]Consultoria!#REF!</definedName>
    <definedName name="_MAR96" localSheetId="4">[3]Consultoria!#REF!</definedName>
    <definedName name="_MAR96">[3]Consultoria!#REF!</definedName>
    <definedName name="_MAR97" localSheetId="9">[3]Consultoria!#REF!</definedName>
    <definedName name="_MAR97" localSheetId="4">[3]Consultoria!#REF!</definedName>
    <definedName name="_MAR97">[3]Consultoria!#REF!</definedName>
    <definedName name="_MAR98" localSheetId="9">[3]Consultoria!#REF!</definedName>
    <definedName name="_MAR98" localSheetId="4">[3]Consultoria!#REF!</definedName>
    <definedName name="_MAR98">[3]Consultoria!#REF!</definedName>
    <definedName name="_MAR99" localSheetId="9">[3]Consultoria!#REF!</definedName>
    <definedName name="_MAR99" localSheetId="4">[3]Consultoria!#REF!</definedName>
    <definedName name="_MAR99">[3]Consultoria!#REF!</definedName>
    <definedName name="_mem2">'[7]Mat Asf'!$H$37</definedName>
    <definedName name="_MO2">'[9]Desmat 0,15'!$H$30</definedName>
    <definedName name="_NOV94" localSheetId="9">[3]Consultoria!#REF!</definedName>
    <definedName name="_NOV94" localSheetId="4">[3]Consultoria!#REF!</definedName>
    <definedName name="_NOV94">[3]Consultoria!#REF!</definedName>
    <definedName name="_NOV95" localSheetId="9">[3]Consultoria!#REF!</definedName>
    <definedName name="_NOV95" localSheetId="4">[3]Consultoria!#REF!</definedName>
    <definedName name="_NOV95">[3]Consultoria!#REF!</definedName>
    <definedName name="_NOV96" localSheetId="9">[3]Consultoria!#REF!</definedName>
    <definedName name="_NOV96" localSheetId="4">[3]Consultoria!#REF!</definedName>
    <definedName name="_NOV96">[3]Consultoria!#REF!</definedName>
    <definedName name="_NOV97" localSheetId="9">[3]Consultoria!#REF!</definedName>
    <definedName name="_NOV97" localSheetId="4">[3]Consultoria!#REF!</definedName>
    <definedName name="_NOV97">[3]Consultoria!#REF!</definedName>
    <definedName name="_NOV98" localSheetId="9">[3]Consultoria!#REF!</definedName>
    <definedName name="_NOV98" localSheetId="4">[3]Consultoria!#REF!</definedName>
    <definedName name="_NOV98">[3]Consultoria!#REF!</definedName>
    <definedName name="_NOV99" localSheetId="9">[3]Consultoria!#REF!</definedName>
    <definedName name="_NOV99" localSheetId="4">[3]Consultoria!#REF!</definedName>
    <definedName name="_NOV99">[3]Consultoria!#REF!</definedName>
    <definedName name="_oac2" localSheetId="9">#REF!</definedName>
    <definedName name="_oac2" localSheetId="4">#REF!</definedName>
    <definedName name="_oac2">#REF!</definedName>
    <definedName name="_oae2" localSheetId="9">#REF!</definedName>
    <definedName name="_oae2" localSheetId="4">#REF!</definedName>
    <definedName name="_oae2">#REF!</definedName>
    <definedName name="_oco2" localSheetId="9">#REF!</definedName>
    <definedName name="_oco2" localSheetId="4">#REF!</definedName>
    <definedName name="_oco2">#REF!</definedName>
    <definedName name="_Order1" hidden="1">255</definedName>
    <definedName name="_Order2" hidden="1">255</definedName>
    <definedName name="_OUT94" localSheetId="9">[3]Consultoria!#REF!</definedName>
    <definedName name="_OUT94" localSheetId="4">[3]Consultoria!#REF!</definedName>
    <definedName name="_OUT94">[3]Consultoria!#REF!</definedName>
    <definedName name="_OUT95" localSheetId="9">[3]Consultoria!#REF!</definedName>
    <definedName name="_OUT95" localSheetId="4">[3]Consultoria!#REF!</definedName>
    <definedName name="_OUT95">[3]Consultoria!#REF!</definedName>
    <definedName name="_OUT96" localSheetId="9">[3]Consultoria!#REF!</definedName>
    <definedName name="_OUT96" localSheetId="4">[3]Consultoria!#REF!</definedName>
    <definedName name="_OUT96">[3]Consultoria!#REF!</definedName>
    <definedName name="_OUT97" localSheetId="9">[3]Consultoria!#REF!</definedName>
    <definedName name="_OUT97" localSheetId="4">[3]Consultoria!#REF!</definedName>
    <definedName name="_OUT97">[3]Consultoria!#REF!</definedName>
    <definedName name="_OUT98" localSheetId="9">[3]Consultoria!#REF!</definedName>
    <definedName name="_OUT98" localSheetId="4">[3]Consultoria!#REF!</definedName>
    <definedName name="_OUT98">[3]Consultoria!#REF!</definedName>
    <definedName name="_OUT99" localSheetId="9">[3]Consultoria!#REF!</definedName>
    <definedName name="_OUT99" localSheetId="4">[3]Consultoria!#REF!</definedName>
    <definedName name="_OUT99">[3]Consultoria!#REF!</definedName>
    <definedName name="_pav2" localSheetId="9">#REF!</definedName>
    <definedName name="_pav2" localSheetId="4">#REF!</definedName>
    <definedName name="_pav2">#REF!</definedName>
    <definedName name="_PCM30" localSheetId="9">[2]SERVIÇOS!#REF!</definedName>
    <definedName name="_PCM30" localSheetId="4">[2]SERVIÇOS!#REF!</definedName>
    <definedName name="_PCM30">[2]SERVIÇOS!#REF!</definedName>
    <definedName name="_PL1" localSheetId="9">#REF!</definedName>
    <definedName name="_PL1" localSheetId="4">#REF!</definedName>
    <definedName name="_PL1">#REF!</definedName>
    <definedName name="_PLA2" localSheetId="9">[2]SERVIÇOS!#REF!</definedName>
    <definedName name="_PLA2" localSheetId="4">[2]SERVIÇOS!#REF!</definedName>
    <definedName name="_PLA2">[2]SERVIÇOS!#REF!</definedName>
    <definedName name="_PTB10" localSheetId="9">[2]SERVIÇOS!#REF!</definedName>
    <definedName name="_PTB10" localSheetId="4">[2]SERVIÇOS!#REF!</definedName>
    <definedName name="_PTB10">[2]SERVIÇOS!#REF!</definedName>
    <definedName name="_RET1" localSheetId="9">#REF!</definedName>
    <definedName name="_RET1" localSheetId="4">#REF!</definedName>
    <definedName name="_RET1">#REF!</definedName>
    <definedName name="_SE2" localSheetId="9">#REF!</definedName>
    <definedName name="_SE2" localSheetId="4">#REF!</definedName>
    <definedName name="_SE2">#REF!</definedName>
    <definedName name="_SET94" localSheetId="9">[3]Consultoria!#REF!</definedName>
    <definedName name="_SET94" localSheetId="4">[3]Consultoria!#REF!</definedName>
    <definedName name="_SET94">[3]Consultoria!#REF!</definedName>
    <definedName name="_SET95" localSheetId="9">[3]Consultoria!#REF!</definedName>
    <definedName name="_SET95" localSheetId="4">[3]Consultoria!#REF!</definedName>
    <definedName name="_SET95">[3]Consultoria!#REF!</definedName>
    <definedName name="_SET96" localSheetId="9">[3]Consultoria!#REF!</definedName>
    <definedName name="_SET96" localSheetId="4">[3]Consultoria!#REF!</definedName>
    <definedName name="_SET96">[3]Consultoria!#REF!</definedName>
    <definedName name="_SET97" localSheetId="9">[3]Consultoria!#REF!</definedName>
    <definedName name="_SET97" localSheetId="4">[3]Consultoria!#REF!</definedName>
    <definedName name="_SET97">[3]Consultoria!#REF!</definedName>
    <definedName name="_SET98" localSheetId="9">[3]Consultoria!#REF!</definedName>
    <definedName name="_SET98" localSheetId="4">[3]Consultoria!#REF!</definedName>
    <definedName name="_SET98">[3]Consultoria!#REF!</definedName>
    <definedName name="_SET99" localSheetId="9">[3]Consultoria!#REF!</definedName>
    <definedName name="_SET99" localSheetId="4">[3]Consultoria!#REF!</definedName>
    <definedName name="_SET99">[3]Consultoria!#REF!</definedName>
    <definedName name="_ter2" localSheetId="9">#REF!</definedName>
    <definedName name="_ter2" localSheetId="4">#REF!</definedName>
    <definedName name="_ter2">#REF!</definedName>
    <definedName name="_TOT1" localSheetId="9">[2]SERVIÇOS!#REF!</definedName>
    <definedName name="_TOT1" localSheetId="4">[2]SERVIÇOS!#REF!</definedName>
    <definedName name="_TOT1">[2]SERVIÇOS!#REF!</definedName>
    <definedName name="_TOT2" localSheetId="9">[2]SERVIÇOS!#REF!</definedName>
    <definedName name="_TOT2" localSheetId="4">[2]SERVIÇOS!#REF!</definedName>
    <definedName name="_TOT2">[2]SERVIÇOS!#REF!</definedName>
    <definedName name="_TOT3" localSheetId="9">[2]SERVIÇOS!#REF!</definedName>
    <definedName name="_TOT3" localSheetId="4">[2]SERVIÇOS!#REF!</definedName>
    <definedName name="_TOT3">[2]SERVIÇOS!#REF!</definedName>
    <definedName name="_TOT4" localSheetId="9">[2]SERVIÇOS!#REF!</definedName>
    <definedName name="_TOT4" localSheetId="4">[2]SERVIÇOS!#REF!</definedName>
    <definedName name="_TOT4">[2]SERVIÇOS!#REF!</definedName>
    <definedName name="_TOT5" localSheetId="9">[2]SERVIÇOS!#REF!</definedName>
    <definedName name="_TOT5" localSheetId="4">[2]SERVIÇOS!#REF!</definedName>
    <definedName name="_TOT5">[2]SERVIÇOS!#REF!</definedName>
    <definedName name="_TOT6" localSheetId="9">[2]SERVIÇOS!#REF!</definedName>
    <definedName name="_TOT6" localSheetId="4">[2]SERVIÇOS!#REF!</definedName>
    <definedName name="_TOT6">[2]SERVIÇOS!#REF!</definedName>
    <definedName name="_TOT7" localSheetId="9">[2]SERVIÇOS!#REF!</definedName>
    <definedName name="_TOT7" localSheetId="4">[2]SERVIÇOS!#REF!</definedName>
    <definedName name="_TOT7">[2]SERVIÇOS!#REF!</definedName>
    <definedName name="_TT18" localSheetId="9">[10]RELATÓRIO!#REF!</definedName>
    <definedName name="_TT18" localSheetId="4">[10]RELATÓRIO!#REF!</definedName>
    <definedName name="_TT18">[10]RELATÓRIO!#REF!</definedName>
    <definedName name="_TT19" localSheetId="9">[10]RELATÓRIO!#REF!</definedName>
    <definedName name="_TT19" localSheetId="4">[10]RELATÓRIO!#REF!</definedName>
    <definedName name="_TT19">[10]RELATÓRIO!#REF!</definedName>
    <definedName name="_TT20" localSheetId="9">[10]RELATÓRIO!#REF!</definedName>
    <definedName name="_TT20" localSheetId="4">[10]RELATÓRIO!#REF!</definedName>
    <definedName name="_TT20">[10]RELATÓRIO!#REF!</definedName>
    <definedName name="a" localSheetId="9">#REF!</definedName>
    <definedName name="a" localSheetId="4">#REF!</definedName>
    <definedName name="a">#REF!</definedName>
    <definedName name="a000100a" localSheetId="9">#REF!</definedName>
    <definedName name="a000100a" localSheetId="4">#REF!</definedName>
    <definedName name="a000100a">#REF!</definedName>
    <definedName name="a000105a" localSheetId="9">#REF!</definedName>
    <definedName name="a000105a" localSheetId="4">#REF!</definedName>
    <definedName name="a000105a">#REF!</definedName>
    <definedName name="a000106a" localSheetId="9">#REF!</definedName>
    <definedName name="a000106a" localSheetId="4">#REF!</definedName>
    <definedName name="a000106a">#REF!</definedName>
    <definedName name="a000107a" localSheetId="9">#REF!</definedName>
    <definedName name="a000107a" localSheetId="4">#REF!</definedName>
    <definedName name="a000107a">#REF!</definedName>
    <definedName name="a000108a" localSheetId="9">#REF!</definedName>
    <definedName name="a000108a" localSheetId="4">#REF!</definedName>
    <definedName name="a000108a">#REF!</definedName>
    <definedName name="a000140a" localSheetId="9">#REF!</definedName>
    <definedName name="a000140a" localSheetId="4">#REF!</definedName>
    <definedName name="a000140a">#REF!</definedName>
    <definedName name="a000141a" localSheetId="9">#REF!</definedName>
    <definedName name="a000141a" localSheetId="4">#REF!</definedName>
    <definedName name="a000141a">#REF!</definedName>
    <definedName name="a000150a" localSheetId="9">#REF!</definedName>
    <definedName name="a000150a" localSheetId="4">#REF!</definedName>
    <definedName name="a000150a">#REF!</definedName>
    <definedName name="a000160a" localSheetId="9">#REF!</definedName>
    <definedName name="a000160a" localSheetId="4">#REF!</definedName>
    <definedName name="a000160a">#REF!</definedName>
    <definedName name="a000190a" localSheetId="9">#REF!</definedName>
    <definedName name="a000190a" localSheetId="4">#REF!</definedName>
    <definedName name="a000190a">#REF!</definedName>
    <definedName name="a000191a" localSheetId="9">#REF!</definedName>
    <definedName name="a000191a" localSheetId="4">#REF!</definedName>
    <definedName name="a000191a">#REF!</definedName>
    <definedName name="a000200a" localSheetId="9">#REF!</definedName>
    <definedName name="a000200a" localSheetId="4">#REF!</definedName>
    <definedName name="a000200a">#REF!</definedName>
    <definedName name="a000203a" localSheetId="9">#REF!</definedName>
    <definedName name="a000203a" localSheetId="4">#REF!</definedName>
    <definedName name="a000203a">#REF!</definedName>
    <definedName name="a000205a" localSheetId="9">#REF!</definedName>
    <definedName name="a000205a" localSheetId="4">#REF!</definedName>
    <definedName name="a000205a">#REF!</definedName>
    <definedName name="a000206a" localSheetId="9">#REF!</definedName>
    <definedName name="a000206a" localSheetId="4">#REF!</definedName>
    <definedName name="a000206a">#REF!</definedName>
    <definedName name="a000207a" localSheetId="9">#REF!</definedName>
    <definedName name="a000207a" localSheetId="4">#REF!</definedName>
    <definedName name="a000207a">#REF!</definedName>
    <definedName name="a000208a" localSheetId="9">#REF!</definedName>
    <definedName name="a000208a" localSheetId="4">#REF!</definedName>
    <definedName name="a000208a">#REF!</definedName>
    <definedName name="a000240a" localSheetId="9">#REF!</definedName>
    <definedName name="a000240a" localSheetId="4">#REF!</definedName>
    <definedName name="a000240a">#REF!</definedName>
    <definedName name="a000241a" localSheetId="9">#REF!</definedName>
    <definedName name="a000241a" localSheetId="4">#REF!</definedName>
    <definedName name="a000241a">#REF!</definedName>
    <definedName name="a000250a" localSheetId="9">#REF!</definedName>
    <definedName name="a000250a" localSheetId="4">#REF!</definedName>
    <definedName name="a000250a">#REF!</definedName>
    <definedName name="a000260a" localSheetId="9">#REF!</definedName>
    <definedName name="a000260a" localSheetId="4">#REF!</definedName>
    <definedName name="a000260a">#REF!</definedName>
    <definedName name="a000290a" localSheetId="9">#REF!</definedName>
    <definedName name="a000290a" localSheetId="4">#REF!</definedName>
    <definedName name="a000290a">#REF!</definedName>
    <definedName name="a000291a" localSheetId="9">#REF!</definedName>
    <definedName name="a000291a" localSheetId="4">#REF!</definedName>
    <definedName name="a000291a">#REF!</definedName>
    <definedName name="a001e" localSheetId="9">#REF!</definedName>
    <definedName name="a001e" localSheetId="4">#REF!</definedName>
    <definedName name="a001e">#REF!</definedName>
    <definedName name="a001i" localSheetId="9">#REF!</definedName>
    <definedName name="a001i" localSheetId="4">#REF!</definedName>
    <definedName name="a001i">#REF!</definedName>
    <definedName name="a001p" localSheetId="9">#REF!</definedName>
    <definedName name="a001p" localSheetId="4">#REF!</definedName>
    <definedName name="a001p">#REF!</definedName>
    <definedName name="a002e" localSheetId="9">#REF!</definedName>
    <definedName name="a002e" localSheetId="4">#REF!</definedName>
    <definedName name="a002e">#REF!</definedName>
    <definedName name="a002i" localSheetId="9">#REF!</definedName>
    <definedName name="a002i" localSheetId="4">#REF!</definedName>
    <definedName name="a002i">#REF!</definedName>
    <definedName name="a002p" localSheetId="9">#REF!</definedName>
    <definedName name="a002p" localSheetId="4">#REF!</definedName>
    <definedName name="a002p">#REF!</definedName>
    <definedName name="a003e" localSheetId="9">#REF!</definedName>
    <definedName name="a003e" localSheetId="4">#REF!</definedName>
    <definedName name="a003e">#REF!</definedName>
    <definedName name="a003i" localSheetId="9">#REF!</definedName>
    <definedName name="a003i" localSheetId="4">#REF!</definedName>
    <definedName name="a003i">#REF!</definedName>
    <definedName name="a003p" localSheetId="9">#REF!</definedName>
    <definedName name="a003p" localSheetId="4">#REF!</definedName>
    <definedName name="a003p">#REF!</definedName>
    <definedName name="a004e" localSheetId="9">#REF!</definedName>
    <definedName name="a004e" localSheetId="4">#REF!</definedName>
    <definedName name="a004e">#REF!</definedName>
    <definedName name="a004i" localSheetId="9">#REF!</definedName>
    <definedName name="a004i" localSheetId="4">#REF!</definedName>
    <definedName name="a004i">#REF!</definedName>
    <definedName name="a004p" localSheetId="9">#REF!</definedName>
    <definedName name="a004p" localSheetId="4">#REF!</definedName>
    <definedName name="a004p">#REF!</definedName>
    <definedName name="a005e" localSheetId="9">#REF!</definedName>
    <definedName name="a005e" localSheetId="4">#REF!</definedName>
    <definedName name="a005e">#REF!</definedName>
    <definedName name="a005i" localSheetId="9">#REF!</definedName>
    <definedName name="a005i" localSheetId="4">#REF!</definedName>
    <definedName name="a005i">#REF!</definedName>
    <definedName name="a005p" localSheetId="9">#REF!</definedName>
    <definedName name="a005p" localSheetId="4">#REF!</definedName>
    <definedName name="a005p">#REF!</definedName>
    <definedName name="a007e" localSheetId="9">#REF!</definedName>
    <definedName name="a007e" localSheetId="4">#REF!</definedName>
    <definedName name="a007e">#REF!</definedName>
    <definedName name="a007i" localSheetId="9">#REF!</definedName>
    <definedName name="a007i" localSheetId="4">#REF!</definedName>
    <definedName name="a007i">#REF!</definedName>
    <definedName name="a007p" localSheetId="9">#REF!</definedName>
    <definedName name="a007p" localSheetId="4">#REF!</definedName>
    <definedName name="a007p">#REF!</definedName>
    <definedName name="a009e" localSheetId="9">#REF!</definedName>
    <definedName name="a009e" localSheetId="4">#REF!</definedName>
    <definedName name="a009e">#REF!</definedName>
    <definedName name="a009i" localSheetId="9">#REF!</definedName>
    <definedName name="a009i" localSheetId="4">#REF!</definedName>
    <definedName name="a009i">#REF!</definedName>
    <definedName name="a009p" localSheetId="9">#REF!</definedName>
    <definedName name="a009p" localSheetId="4">#REF!</definedName>
    <definedName name="a009p">#REF!</definedName>
    <definedName name="a010200a" localSheetId="9">#REF!</definedName>
    <definedName name="a010200a" localSheetId="4">#REF!</definedName>
    <definedName name="a010200a">#REF!</definedName>
    <definedName name="a010e" localSheetId="9">#REF!</definedName>
    <definedName name="a010e" localSheetId="4">#REF!</definedName>
    <definedName name="a010e">#REF!</definedName>
    <definedName name="a010i" localSheetId="9">#REF!</definedName>
    <definedName name="a010i" localSheetId="4">#REF!</definedName>
    <definedName name="a010i">#REF!</definedName>
    <definedName name="a010p" localSheetId="9">#REF!</definedName>
    <definedName name="a010p" localSheetId="4">#REF!</definedName>
    <definedName name="a010p">#REF!</definedName>
    <definedName name="a011290a" localSheetId="9">#REF!</definedName>
    <definedName name="a011290a" localSheetId="4">#REF!</definedName>
    <definedName name="a011290a">#REF!</definedName>
    <definedName name="a011291a" localSheetId="9">#REF!</definedName>
    <definedName name="a011291a" localSheetId="4">#REF!</definedName>
    <definedName name="a011291a">#REF!</definedName>
    <definedName name="a011e" localSheetId="9">#REF!</definedName>
    <definedName name="a011e" localSheetId="4">#REF!</definedName>
    <definedName name="a011e">#REF!</definedName>
    <definedName name="a011i" localSheetId="9">#REF!</definedName>
    <definedName name="a011i" localSheetId="4">#REF!</definedName>
    <definedName name="a011i">#REF!</definedName>
    <definedName name="a011p" localSheetId="9">#REF!</definedName>
    <definedName name="a011p" localSheetId="4">#REF!</definedName>
    <definedName name="a011p">#REF!</definedName>
    <definedName name="a012e" localSheetId="9">#REF!</definedName>
    <definedName name="a012e" localSheetId="4">#REF!</definedName>
    <definedName name="a012e">#REF!</definedName>
    <definedName name="a012i" localSheetId="9">#REF!</definedName>
    <definedName name="a012i" localSheetId="4">#REF!</definedName>
    <definedName name="a012i">#REF!</definedName>
    <definedName name="a012p" localSheetId="9">#REF!</definedName>
    <definedName name="a012p" localSheetId="4">#REF!</definedName>
    <definedName name="a012p">#REF!</definedName>
    <definedName name="a013e" localSheetId="9">#REF!</definedName>
    <definedName name="a013e" localSheetId="4">#REF!</definedName>
    <definedName name="a013e">#REF!</definedName>
    <definedName name="a013i" localSheetId="9">#REF!</definedName>
    <definedName name="a013i" localSheetId="4">#REF!</definedName>
    <definedName name="a013i">#REF!</definedName>
    <definedName name="a013p" localSheetId="9">#REF!</definedName>
    <definedName name="a013p" localSheetId="4">#REF!</definedName>
    <definedName name="a013p">#REF!</definedName>
    <definedName name="a014e" localSheetId="9">#REF!</definedName>
    <definedName name="a014e" localSheetId="4">#REF!</definedName>
    <definedName name="a014e">#REF!</definedName>
    <definedName name="a014p" localSheetId="9">#REF!</definedName>
    <definedName name="a014p" localSheetId="4">#REF!</definedName>
    <definedName name="a014p">#REF!</definedName>
    <definedName name="a016e" localSheetId="9">#REF!</definedName>
    <definedName name="a016e" localSheetId="4">#REF!</definedName>
    <definedName name="a016e">#REF!</definedName>
    <definedName name="a016p" localSheetId="9">#REF!</definedName>
    <definedName name="a016p" localSheetId="4">#REF!</definedName>
    <definedName name="a016p">#REF!</definedName>
    <definedName name="a017e" localSheetId="9">#REF!</definedName>
    <definedName name="a017e" localSheetId="4">#REF!</definedName>
    <definedName name="a017e">#REF!</definedName>
    <definedName name="a017p" localSheetId="9">#REF!</definedName>
    <definedName name="a017p" localSheetId="4">#REF!</definedName>
    <definedName name="a017p">#REF!</definedName>
    <definedName name="a018e" localSheetId="9">#REF!</definedName>
    <definedName name="a018e" localSheetId="4">#REF!</definedName>
    <definedName name="a018e">#REF!</definedName>
    <definedName name="a018p" localSheetId="9">#REF!</definedName>
    <definedName name="a018p" localSheetId="4">#REF!</definedName>
    <definedName name="a018p">#REF!</definedName>
    <definedName name="a019e" localSheetId="9">#REF!</definedName>
    <definedName name="a019e" localSheetId="4">#REF!</definedName>
    <definedName name="a019e">#REF!</definedName>
    <definedName name="a019p" localSheetId="9">#REF!</definedName>
    <definedName name="a019p" localSheetId="4">#REF!</definedName>
    <definedName name="a019p">#REF!</definedName>
    <definedName name="a020170a" localSheetId="9">#REF!</definedName>
    <definedName name="a020170a" localSheetId="4">#REF!</definedName>
    <definedName name="a020170a">#REF!</definedName>
    <definedName name="a020270a" localSheetId="9">#REF!</definedName>
    <definedName name="a020270a" localSheetId="4">#REF!</definedName>
    <definedName name="a020270a">#REF!</definedName>
    <definedName name="a020e" localSheetId="9">#REF!</definedName>
    <definedName name="a020e" localSheetId="4">#REF!</definedName>
    <definedName name="a020e">#REF!</definedName>
    <definedName name="a020p" localSheetId="9">#REF!</definedName>
    <definedName name="a020p" localSheetId="4">#REF!</definedName>
    <definedName name="a020p">#REF!</definedName>
    <definedName name="a021e" localSheetId="9">#REF!</definedName>
    <definedName name="a021e" localSheetId="4">#REF!</definedName>
    <definedName name="a021e">#REF!</definedName>
    <definedName name="a021p" localSheetId="9">#REF!</definedName>
    <definedName name="a021p" localSheetId="4">#REF!</definedName>
    <definedName name="a021p">#REF!</definedName>
    <definedName name="a022e" localSheetId="9">#REF!</definedName>
    <definedName name="a022e" localSheetId="4">#REF!</definedName>
    <definedName name="a022e">#REF!</definedName>
    <definedName name="a022i" localSheetId="9">#REF!</definedName>
    <definedName name="a022i" localSheetId="4">#REF!</definedName>
    <definedName name="a022i">#REF!</definedName>
    <definedName name="a022p" localSheetId="9">#REF!</definedName>
    <definedName name="a022p" localSheetId="4">#REF!</definedName>
    <definedName name="a022p">#REF!</definedName>
    <definedName name="a023e" localSheetId="9">#REF!</definedName>
    <definedName name="a023e" localSheetId="4">#REF!</definedName>
    <definedName name="a023e">#REF!</definedName>
    <definedName name="a023p" localSheetId="9">#REF!</definedName>
    <definedName name="a023p" localSheetId="4">#REF!</definedName>
    <definedName name="a023p">#REF!</definedName>
    <definedName name="a024e" localSheetId="9">#REF!</definedName>
    <definedName name="a024e" localSheetId="4">#REF!</definedName>
    <definedName name="a024e">#REF!</definedName>
    <definedName name="a024i" localSheetId="9">#REF!</definedName>
    <definedName name="a024i" localSheetId="4">#REF!</definedName>
    <definedName name="a024i">#REF!</definedName>
    <definedName name="a024p" localSheetId="9">#REF!</definedName>
    <definedName name="a024p" localSheetId="4">#REF!</definedName>
    <definedName name="a024p">#REF!</definedName>
    <definedName name="a025e" localSheetId="9">#REF!</definedName>
    <definedName name="a025e" localSheetId="4">#REF!</definedName>
    <definedName name="a025e">#REF!</definedName>
    <definedName name="a025p" localSheetId="9">#REF!</definedName>
    <definedName name="a025p" localSheetId="4">#REF!</definedName>
    <definedName name="a025p">#REF!</definedName>
    <definedName name="a026e" localSheetId="9">#REF!</definedName>
    <definedName name="a026e" localSheetId="4">#REF!</definedName>
    <definedName name="a026e">#REF!</definedName>
    <definedName name="a026p" localSheetId="9">#REF!</definedName>
    <definedName name="a026p" localSheetId="4">#REF!</definedName>
    <definedName name="a026p">#REF!</definedName>
    <definedName name="a027e" localSheetId="9">#REF!</definedName>
    <definedName name="a027e" localSheetId="4">#REF!</definedName>
    <definedName name="a027e">#REF!</definedName>
    <definedName name="a027p" localSheetId="9">#REF!</definedName>
    <definedName name="a027p" localSheetId="4">#REF!</definedName>
    <definedName name="a027p">#REF!</definedName>
    <definedName name="a028e" localSheetId="9">#REF!</definedName>
    <definedName name="a028e" localSheetId="4">#REF!</definedName>
    <definedName name="a028e">#REF!</definedName>
    <definedName name="a028p" localSheetId="9">#REF!</definedName>
    <definedName name="a028p" localSheetId="4">#REF!</definedName>
    <definedName name="a028p">#REF!</definedName>
    <definedName name="a029e" localSheetId="9">#REF!</definedName>
    <definedName name="a029e" localSheetId="4">#REF!</definedName>
    <definedName name="a029e">#REF!</definedName>
    <definedName name="a029p" localSheetId="9">#REF!</definedName>
    <definedName name="a029p" localSheetId="4">#REF!</definedName>
    <definedName name="a029p">#REF!</definedName>
    <definedName name="a030100a" localSheetId="9">#REF!</definedName>
    <definedName name="a030100a" localSheetId="4">#REF!</definedName>
    <definedName name="a030100a">#REF!</definedName>
    <definedName name="a030200a" localSheetId="9">#REF!</definedName>
    <definedName name="a030200a" localSheetId="4">#REF!</definedName>
    <definedName name="a030200a">#REF!</definedName>
    <definedName name="a030300a" localSheetId="9">#REF!</definedName>
    <definedName name="a030300a" localSheetId="4">#REF!</definedName>
    <definedName name="a030300a">#REF!</definedName>
    <definedName name="a030e" localSheetId="9">#REF!</definedName>
    <definedName name="a030e" localSheetId="4">#REF!</definedName>
    <definedName name="a030e">#REF!</definedName>
    <definedName name="a030p" localSheetId="9">#REF!</definedName>
    <definedName name="a030p" localSheetId="4">#REF!</definedName>
    <definedName name="a030p">#REF!</definedName>
    <definedName name="a031e" localSheetId="9">#REF!</definedName>
    <definedName name="a031e" localSheetId="4">#REF!</definedName>
    <definedName name="a031e">#REF!</definedName>
    <definedName name="a031p" localSheetId="9">#REF!</definedName>
    <definedName name="a031p" localSheetId="4">#REF!</definedName>
    <definedName name="a031p">#REF!</definedName>
    <definedName name="a032e" localSheetId="9">#REF!</definedName>
    <definedName name="a032e" localSheetId="4">#REF!</definedName>
    <definedName name="a032e">#REF!</definedName>
    <definedName name="a032i" localSheetId="9">#REF!</definedName>
    <definedName name="a032i" localSheetId="4">#REF!</definedName>
    <definedName name="a032i">#REF!</definedName>
    <definedName name="a032p" localSheetId="9">#REF!</definedName>
    <definedName name="a032p" localSheetId="4">#REF!</definedName>
    <definedName name="a032p">#REF!</definedName>
    <definedName name="a033e" localSheetId="9">#REF!</definedName>
    <definedName name="a033e" localSheetId="4">#REF!</definedName>
    <definedName name="a033e">#REF!</definedName>
    <definedName name="a033i" localSheetId="9">#REF!</definedName>
    <definedName name="a033i" localSheetId="4">#REF!</definedName>
    <definedName name="a033i">#REF!</definedName>
    <definedName name="a033p" localSheetId="9">#REF!</definedName>
    <definedName name="a033p" localSheetId="4">#REF!</definedName>
    <definedName name="a033p">#REF!</definedName>
    <definedName name="a036e" localSheetId="9">#REF!</definedName>
    <definedName name="a036e" localSheetId="4">#REF!</definedName>
    <definedName name="a036e">#REF!</definedName>
    <definedName name="a036p" localSheetId="9">#REF!</definedName>
    <definedName name="a036p" localSheetId="4">#REF!</definedName>
    <definedName name="a036p">#REF!</definedName>
    <definedName name="a037e" localSheetId="9">#REF!</definedName>
    <definedName name="a037e" localSheetId="4">#REF!</definedName>
    <definedName name="a037e">#REF!</definedName>
    <definedName name="a037p" localSheetId="9">#REF!</definedName>
    <definedName name="a037p" localSheetId="4">#REF!</definedName>
    <definedName name="a037p">#REF!</definedName>
    <definedName name="a038e" localSheetId="9">#REF!</definedName>
    <definedName name="a038e" localSheetId="4">#REF!</definedName>
    <definedName name="a038e">#REF!</definedName>
    <definedName name="a038p" localSheetId="9">#REF!</definedName>
    <definedName name="a038p" localSheetId="4">#REF!</definedName>
    <definedName name="a038p">#REF!</definedName>
    <definedName name="a041e" localSheetId="9">#REF!</definedName>
    <definedName name="a041e" localSheetId="4">#REF!</definedName>
    <definedName name="a041e">#REF!</definedName>
    <definedName name="a041p" localSheetId="9">#REF!</definedName>
    <definedName name="a041p" localSheetId="4">#REF!</definedName>
    <definedName name="a041p">#REF!</definedName>
    <definedName name="a057e" localSheetId="9">#REF!</definedName>
    <definedName name="a057e" localSheetId="4">#REF!</definedName>
    <definedName name="a057e">#REF!</definedName>
    <definedName name="a057p" localSheetId="9">#REF!</definedName>
    <definedName name="a057p" localSheetId="4">#REF!</definedName>
    <definedName name="a057p">#REF!</definedName>
    <definedName name="a059e" localSheetId="9">#REF!</definedName>
    <definedName name="a059e" localSheetId="4">#REF!</definedName>
    <definedName name="a059e">#REF!</definedName>
    <definedName name="a059p" localSheetId="9">#REF!</definedName>
    <definedName name="a059p" localSheetId="4">#REF!</definedName>
    <definedName name="a059p">#REF!</definedName>
    <definedName name="a063e" localSheetId="9">#REF!</definedName>
    <definedName name="a063e" localSheetId="4">#REF!</definedName>
    <definedName name="a063e">#REF!</definedName>
    <definedName name="a063p" localSheetId="9">#REF!</definedName>
    <definedName name="a063p" localSheetId="4">#REF!</definedName>
    <definedName name="a063p">#REF!</definedName>
    <definedName name="a065e" localSheetId="9">#REF!</definedName>
    <definedName name="a065e" localSheetId="4">#REF!</definedName>
    <definedName name="a065e">#REF!</definedName>
    <definedName name="a065p" localSheetId="9">#REF!</definedName>
    <definedName name="a065p" localSheetId="4">#REF!</definedName>
    <definedName name="a065p">#REF!</definedName>
    <definedName name="a067e" localSheetId="9">#REF!</definedName>
    <definedName name="a067e" localSheetId="4">#REF!</definedName>
    <definedName name="a067e">#REF!</definedName>
    <definedName name="a067p" localSheetId="9">#REF!</definedName>
    <definedName name="a067p" localSheetId="4">#REF!</definedName>
    <definedName name="a067p">#REF!</definedName>
    <definedName name="a070e" localSheetId="9">#REF!</definedName>
    <definedName name="a070e" localSheetId="4">#REF!</definedName>
    <definedName name="a070e">#REF!</definedName>
    <definedName name="a070p" localSheetId="9">#REF!</definedName>
    <definedName name="a070p" localSheetId="4">#REF!</definedName>
    <definedName name="a070p">#REF!</definedName>
    <definedName name="a071600a" localSheetId="9">#REF!</definedName>
    <definedName name="a071600a" localSheetId="4">#REF!</definedName>
    <definedName name="a071600a">#REF!</definedName>
    <definedName name="a071700a" localSheetId="9">#REF!</definedName>
    <definedName name="a071700a" localSheetId="4">#REF!</definedName>
    <definedName name="a071700a">#REF!</definedName>
    <definedName name="a073e" localSheetId="9">#REF!</definedName>
    <definedName name="a073e" localSheetId="4">#REF!</definedName>
    <definedName name="a073e">#REF!</definedName>
    <definedName name="a073p" localSheetId="9">#REF!</definedName>
    <definedName name="a073p" localSheetId="4">#REF!</definedName>
    <definedName name="a073p">#REF!</definedName>
    <definedName name="a075e" localSheetId="9">#REF!</definedName>
    <definedName name="a075e" localSheetId="4">#REF!</definedName>
    <definedName name="a075e">#REF!</definedName>
    <definedName name="a075p" localSheetId="9">#REF!</definedName>
    <definedName name="a075p" localSheetId="4">#REF!</definedName>
    <definedName name="a075p">#REF!</definedName>
    <definedName name="a083e" localSheetId="9">#REF!</definedName>
    <definedName name="a083e" localSheetId="4">#REF!</definedName>
    <definedName name="a083e">#REF!</definedName>
    <definedName name="a083p" localSheetId="9">#REF!</definedName>
    <definedName name="a083p" localSheetId="4">#REF!</definedName>
    <definedName name="a083p">#REF!</definedName>
    <definedName name="a084e" localSheetId="9">#REF!</definedName>
    <definedName name="a084e" localSheetId="4">#REF!</definedName>
    <definedName name="a084e">#REF!</definedName>
    <definedName name="a084p" localSheetId="9">#REF!</definedName>
    <definedName name="a084p" localSheetId="4">#REF!</definedName>
    <definedName name="a084p">#REF!</definedName>
    <definedName name="a086e" localSheetId="9">#REF!</definedName>
    <definedName name="a086e" localSheetId="4">#REF!</definedName>
    <definedName name="a086e">#REF!</definedName>
    <definedName name="a086i" localSheetId="9">#REF!</definedName>
    <definedName name="a086i" localSheetId="4">#REF!</definedName>
    <definedName name="a086i">#REF!</definedName>
    <definedName name="a086p" localSheetId="9">#REF!</definedName>
    <definedName name="a086p" localSheetId="4">#REF!</definedName>
    <definedName name="a086p">#REF!</definedName>
    <definedName name="a087e" localSheetId="9">#REF!</definedName>
    <definedName name="a087e" localSheetId="4">#REF!</definedName>
    <definedName name="a087e">#REF!</definedName>
    <definedName name="a087p" localSheetId="9">#REF!</definedName>
    <definedName name="a087p" localSheetId="4">#REF!</definedName>
    <definedName name="a087p">#REF!</definedName>
    <definedName name="a088e" localSheetId="9">#REF!</definedName>
    <definedName name="a088e" localSheetId="4">#REF!</definedName>
    <definedName name="a088e">#REF!</definedName>
    <definedName name="a088p" localSheetId="9">#REF!</definedName>
    <definedName name="a088p" localSheetId="4">#REF!</definedName>
    <definedName name="a088p">#REF!</definedName>
    <definedName name="a089e" localSheetId="9">#REF!</definedName>
    <definedName name="a089e" localSheetId="4">#REF!</definedName>
    <definedName name="a089e">#REF!</definedName>
    <definedName name="a089p" localSheetId="9">#REF!</definedName>
    <definedName name="a089p" localSheetId="4">#REF!</definedName>
    <definedName name="a089p">#REF!</definedName>
    <definedName name="a090101a" localSheetId="9">#REF!</definedName>
    <definedName name="a090101a" localSheetId="4">#REF!</definedName>
    <definedName name="a090101a">#REF!</definedName>
    <definedName name="a090151a" localSheetId="9">#REF!</definedName>
    <definedName name="a090151a" localSheetId="4">#REF!</definedName>
    <definedName name="a090151a">#REF!</definedName>
    <definedName name="a090201a" localSheetId="9">#REF!</definedName>
    <definedName name="a090201a" localSheetId="4">#REF!</definedName>
    <definedName name="a090201a">#REF!</definedName>
    <definedName name="a090251a" localSheetId="9">#REF!</definedName>
    <definedName name="a090251a" localSheetId="4">#REF!</definedName>
    <definedName name="a090251a">#REF!</definedName>
    <definedName name="a090301a" localSheetId="9">#REF!</definedName>
    <definedName name="a090301a" localSheetId="4">#REF!</definedName>
    <definedName name="a090301a">#REF!</definedName>
    <definedName name="a090351a" localSheetId="9">#REF!</definedName>
    <definedName name="a090351a" localSheetId="4">#REF!</definedName>
    <definedName name="a090351a">#REF!</definedName>
    <definedName name="a090401a" localSheetId="9">#REF!</definedName>
    <definedName name="a090401a" localSheetId="4">#REF!</definedName>
    <definedName name="a090401a">#REF!</definedName>
    <definedName name="a090451a" localSheetId="9">#REF!</definedName>
    <definedName name="a090451a" localSheetId="4">#REF!</definedName>
    <definedName name="a090451a">#REF!</definedName>
    <definedName name="a090501a" localSheetId="9">#REF!</definedName>
    <definedName name="a090501a" localSheetId="4">#REF!</definedName>
    <definedName name="a090501a">#REF!</definedName>
    <definedName name="a090551a" localSheetId="9">#REF!</definedName>
    <definedName name="a090551a" localSheetId="4">#REF!</definedName>
    <definedName name="a090551a">#REF!</definedName>
    <definedName name="a090601a" localSheetId="9">#REF!</definedName>
    <definedName name="a090601a" localSheetId="4">#REF!</definedName>
    <definedName name="a090601a">#REF!</definedName>
    <definedName name="a090651a" localSheetId="9">#REF!</definedName>
    <definedName name="a090651a" localSheetId="4">#REF!</definedName>
    <definedName name="a090651a">#REF!</definedName>
    <definedName name="a090701a" localSheetId="9">#REF!</definedName>
    <definedName name="a090701a" localSheetId="4">#REF!</definedName>
    <definedName name="a090701a">#REF!</definedName>
    <definedName name="a090751a" localSheetId="9">#REF!</definedName>
    <definedName name="a090751a" localSheetId="4">#REF!</definedName>
    <definedName name="a090751a">#REF!</definedName>
    <definedName name="a090801a" localSheetId="9">#REF!</definedName>
    <definedName name="a090801a" localSheetId="4">#REF!</definedName>
    <definedName name="a090801a">#REF!</definedName>
    <definedName name="a090851a" localSheetId="9">#REF!</definedName>
    <definedName name="a090851a" localSheetId="4">#REF!</definedName>
    <definedName name="a090851a">#REF!</definedName>
    <definedName name="a090901a" localSheetId="9">#REF!</definedName>
    <definedName name="a090901a" localSheetId="4">#REF!</definedName>
    <definedName name="a090901a">#REF!</definedName>
    <definedName name="a090951a" localSheetId="9">#REF!</definedName>
    <definedName name="a090951a" localSheetId="4">#REF!</definedName>
    <definedName name="a090951a">#REF!</definedName>
    <definedName name="a090e" localSheetId="9">#REF!</definedName>
    <definedName name="a090e" localSheetId="4">#REF!</definedName>
    <definedName name="a090e">#REF!</definedName>
    <definedName name="a090p" localSheetId="9">#REF!</definedName>
    <definedName name="a090p" localSheetId="4">#REF!</definedName>
    <definedName name="a090p">#REF!</definedName>
    <definedName name="a091001a" localSheetId="9">#REF!</definedName>
    <definedName name="a091001a" localSheetId="4">#REF!</definedName>
    <definedName name="a091001a">#REF!</definedName>
    <definedName name="a091051a" localSheetId="9">#REF!</definedName>
    <definedName name="a091051a" localSheetId="4">#REF!</definedName>
    <definedName name="a091051a">#REF!</definedName>
    <definedName name="a091101a" localSheetId="9">#REF!</definedName>
    <definedName name="a091101a" localSheetId="4">#REF!</definedName>
    <definedName name="a091101a">#REF!</definedName>
    <definedName name="a091151a" localSheetId="9">#REF!</definedName>
    <definedName name="a091151a" localSheetId="4">#REF!</definedName>
    <definedName name="a091151a">#REF!</definedName>
    <definedName name="a091201a" localSheetId="9">#REF!</definedName>
    <definedName name="a091201a" localSheetId="4">#REF!</definedName>
    <definedName name="a091201a">#REF!</definedName>
    <definedName name="a091251a" localSheetId="9">#REF!</definedName>
    <definedName name="a091251a" localSheetId="4">#REF!</definedName>
    <definedName name="a091251a">#REF!</definedName>
    <definedName name="a091301a" localSheetId="9">#REF!</definedName>
    <definedName name="a091301a" localSheetId="4">#REF!</definedName>
    <definedName name="a091301a">#REF!</definedName>
    <definedName name="a091351a" localSheetId="9">#REF!</definedName>
    <definedName name="a091351a" localSheetId="4">#REF!</definedName>
    <definedName name="a091351a">#REF!</definedName>
    <definedName name="a091e" localSheetId="9">#REF!</definedName>
    <definedName name="a091e" localSheetId="4">#REF!</definedName>
    <definedName name="a091e">#REF!</definedName>
    <definedName name="a091p" localSheetId="9">#REF!</definedName>
    <definedName name="a091p" localSheetId="4">#REF!</definedName>
    <definedName name="a091p">#REF!</definedName>
    <definedName name="a092e" localSheetId="9">#REF!</definedName>
    <definedName name="a092e" localSheetId="4">#REF!</definedName>
    <definedName name="a092e">#REF!</definedName>
    <definedName name="a092p" localSheetId="9">#REF!</definedName>
    <definedName name="a092p" localSheetId="4">#REF!</definedName>
    <definedName name="a092p">#REF!</definedName>
    <definedName name="a093e" localSheetId="9">#REF!</definedName>
    <definedName name="a093e" localSheetId="4">#REF!</definedName>
    <definedName name="a093e">#REF!</definedName>
    <definedName name="a093p" localSheetId="9">#REF!</definedName>
    <definedName name="a093p" localSheetId="4">#REF!</definedName>
    <definedName name="a093p">#REF!</definedName>
    <definedName name="a094e" localSheetId="9">#REF!</definedName>
    <definedName name="a094e" localSheetId="4">#REF!</definedName>
    <definedName name="a094e">#REF!</definedName>
    <definedName name="a094p" localSheetId="9">#REF!</definedName>
    <definedName name="a094p" localSheetId="4">#REF!</definedName>
    <definedName name="a094p">#REF!</definedName>
    <definedName name="a095e" localSheetId="9">#REF!</definedName>
    <definedName name="a095e" localSheetId="4">#REF!</definedName>
    <definedName name="a095e">#REF!</definedName>
    <definedName name="a095p" localSheetId="9">#REF!</definedName>
    <definedName name="a095p" localSheetId="4">#REF!</definedName>
    <definedName name="a095p">#REF!</definedName>
    <definedName name="a096100a" localSheetId="9">#REF!</definedName>
    <definedName name="a096100a" localSheetId="4">#REF!</definedName>
    <definedName name="a096100a">#REF!</definedName>
    <definedName name="a096200a" localSheetId="9">#REF!</definedName>
    <definedName name="a096200a" localSheetId="4">#REF!</definedName>
    <definedName name="a096200a">#REF!</definedName>
    <definedName name="a096300a" localSheetId="9">#REF!</definedName>
    <definedName name="a096300a" localSheetId="4">#REF!</definedName>
    <definedName name="a096300a">#REF!</definedName>
    <definedName name="a096400a" localSheetId="9">#REF!</definedName>
    <definedName name="a096400a" localSheetId="4">#REF!</definedName>
    <definedName name="a096400a">#REF!</definedName>
    <definedName name="a096e" localSheetId="9">#REF!</definedName>
    <definedName name="a096e" localSheetId="4">#REF!</definedName>
    <definedName name="a096e">#REF!</definedName>
    <definedName name="a096p" localSheetId="9">#REF!</definedName>
    <definedName name="a096p" localSheetId="4">#REF!</definedName>
    <definedName name="a096p">#REF!</definedName>
    <definedName name="a097e" localSheetId="9">#REF!</definedName>
    <definedName name="a097e" localSheetId="4">#REF!</definedName>
    <definedName name="a097e">#REF!</definedName>
    <definedName name="a097p" localSheetId="9">#REF!</definedName>
    <definedName name="a097p" localSheetId="4">#REF!</definedName>
    <definedName name="a097p">#REF!</definedName>
    <definedName name="a098e" localSheetId="9">#REF!</definedName>
    <definedName name="a098e" localSheetId="4">#REF!</definedName>
    <definedName name="a098e">#REF!</definedName>
    <definedName name="a098i" localSheetId="9">#REF!</definedName>
    <definedName name="a098i" localSheetId="4">#REF!</definedName>
    <definedName name="a098i">#REF!</definedName>
    <definedName name="a098p" localSheetId="9">#REF!</definedName>
    <definedName name="a098p" localSheetId="4">#REF!</definedName>
    <definedName name="a098p">#REF!</definedName>
    <definedName name="a099906a" localSheetId="9">#REF!</definedName>
    <definedName name="a099906a" localSheetId="4">#REF!</definedName>
    <definedName name="a099906a">#REF!</definedName>
    <definedName name="a099e" localSheetId="9">#REF!</definedName>
    <definedName name="a099e" localSheetId="4">#REF!</definedName>
    <definedName name="a099e">#REF!</definedName>
    <definedName name="a099p" localSheetId="9">#REF!</definedName>
    <definedName name="a099p" localSheetId="4">#REF!</definedName>
    <definedName name="a099p">#REF!</definedName>
    <definedName name="a100e" localSheetId="9">#REF!</definedName>
    <definedName name="a100e" localSheetId="4">#REF!</definedName>
    <definedName name="a100e">#REF!</definedName>
    <definedName name="a100i" localSheetId="9">#REF!</definedName>
    <definedName name="a100i" localSheetId="4">#REF!</definedName>
    <definedName name="a100i">#REF!</definedName>
    <definedName name="a100p" localSheetId="9">#REF!</definedName>
    <definedName name="a100p" localSheetId="4">#REF!</definedName>
    <definedName name="a100p">#REF!</definedName>
    <definedName name="a101e" localSheetId="9">#REF!</definedName>
    <definedName name="a101e" localSheetId="4">#REF!</definedName>
    <definedName name="a101e">#REF!</definedName>
    <definedName name="a101p" localSheetId="9">#REF!</definedName>
    <definedName name="a101p" localSheetId="4">#REF!</definedName>
    <definedName name="a101p">#REF!</definedName>
    <definedName name="a102e" localSheetId="9">#REF!</definedName>
    <definedName name="a102e" localSheetId="4">#REF!</definedName>
    <definedName name="a102e">#REF!</definedName>
    <definedName name="a102p" localSheetId="9">#REF!</definedName>
    <definedName name="a102p" localSheetId="4">#REF!</definedName>
    <definedName name="a102p">#REF!</definedName>
    <definedName name="a103e" localSheetId="9">#REF!</definedName>
    <definedName name="a103e" localSheetId="4">#REF!</definedName>
    <definedName name="a103e">#REF!</definedName>
    <definedName name="a103p" localSheetId="9">#REF!</definedName>
    <definedName name="a103p" localSheetId="4">#REF!</definedName>
    <definedName name="a103p">#REF!</definedName>
    <definedName name="a105e" localSheetId="9">#REF!</definedName>
    <definedName name="a105e" localSheetId="4">#REF!</definedName>
    <definedName name="a105e">#REF!</definedName>
    <definedName name="a105p" localSheetId="9">#REF!</definedName>
    <definedName name="a105p" localSheetId="4">#REF!</definedName>
    <definedName name="a105p">#REF!</definedName>
    <definedName name="a108e" localSheetId="9">#REF!</definedName>
    <definedName name="a108e" localSheetId="4">#REF!</definedName>
    <definedName name="a108e">#REF!</definedName>
    <definedName name="a108p" localSheetId="9">#REF!</definedName>
    <definedName name="a108p" localSheetId="4">#REF!</definedName>
    <definedName name="a108p">#REF!</definedName>
    <definedName name="a109e" localSheetId="9">#REF!</definedName>
    <definedName name="a109e" localSheetId="4">#REF!</definedName>
    <definedName name="a109e">#REF!</definedName>
    <definedName name="a109p" localSheetId="9">#REF!</definedName>
    <definedName name="a109p" localSheetId="4">#REF!</definedName>
    <definedName name="a109p">#REF!</definedName>
    <definedName name="a110001a" localSheetId="9">#REF!</definedName>
    <definedName name="a110001a" localSheetId="4">#REF!</definedName>
    <definedName name="a110001a">#REF!</definedName>
    <definedName name="a110002a" localSheetId="9">#REF!</definedName>
    <definedName name="a110002a" localSheetId="4">#REF!</definedName>
    <definedName name="a110002a">#REF!</definedName>
    <definedName name="a110501a" localSheetId="9">#REF!</definedName>
    <definedName name="a110501a" localSheetId="4">#REF!</definedName>
    <definedName name="a110501a">#REF!</definedName>
    <definedName name="a110502a" localSheetId="9">#REF!</definedName>
    <definedName name="a110502a" localSheetId="4">#REF!</definedName>
    <definedName name="a110502a">#REF!</definedName>
    <definedName name="a110e" localSheetId="9">#REF!</definedName>
    <definedName name="a110e" localSheetId="4">#REF!</definedName>
    <definedName name="a110e">#REF!</definedName>
    <definedName name="a110p" localSheetId="9">#REF!</definedName>
    <definedName name="a110p" localSheetId="4">#REF!</definedName>
    <definedName name="a110p">#REF!</definedName>
    <definedName name="a111100a" localSheetId="9">#REF!</definedName>
    <definedName name="a111100a" localSheetId="4">#REF!</definedName>
    <definedName name="a111100a">#REF!</definedName>
    <definedName name="a111101a" localSheetId="9">#REF!</definedName>
    <definedName name="a111101a" localSheetId="4">#REF!</definedName>
    <definedName name="a111101a">#REF!</definedName>
    <definedName name="a112001a" localSheetId="9">#REF!</definedName>
    <definedName name="a112001a" localSheetId="4">#REF!</definedName>
    <definedName name="a112001a">#REF!</definedName>
    <definedName name="a115001a" localSheetId="9">#REF!</definedName>
    <definedName name="a115001a" localSheetId="4">#REF!</definedName>
    <definedName name="a115001a">#REF!</definedName>
    <definedName name="a115002a" localSheetId="9">#REF!</definedName>
    <definedName name="a115002a" localSheetId="4">#REF!</definedName>
    <definedName name="a115002a">#REF!</definedName>
    <definedName name="a115501a" localSheetId="9">#REF!</definedName>
    <definedName name="a115501a" localSheetId="4">#REF!</definedName>
    <definedName name="a115501a">#REF!</definedName>
    <definedName name="a115551a" localSheetId="9">#REF!</definedName>
    <definedName name="a115551a" localSheetId="4">#REF!</definedName>
    <definedName name="a115551a">#REF!</definedName>
    <definedName name="a117001a" localSheetId="9">#REF!</definedName>
    <definedName name="a117001a" localSheetId="4">#REF!</definedName>
    <definedName name="a117001a">#REF!</definedName>
    <definedName name="a117002a" localSheetId="9">#REF!</definedName>
    <definedName name="a117002a" localSheetId="4">#REF!</definedName>
    <definedName name="a117002a">#REF!</definedName>
    <definedName name="a117003a" localSheetId="9">#REF!</definedName>
    <definedName name="a117003a" localSheetId="4">#REF!</definedName>
    <definedName name="a117003a">#REF!</definedName>
    <definedName name="a120001a" localSheetId="9">#REF!</definedName>
    <definedName name="a120001a" localSheetId="4">#REF!</definedName>
    <definedName name="a120001a">#REF!</definedName>
    <definedName name="a120002a" localSheetId="9">#REF!</definedName>
    <definedName name="a120002a" localSheetId="4">#REF!</definedName>
    <definedName name="a120002a">#REF!</definedName>
    <definedName name="a120004a" localSheetId="9">#REF!</definedName>
    <definedName name="a120004a" localSheetId="4">#REF!</definedName>
    <definedName name="a120004a">#REF!</definedName>
    <definedName name="a139002a" localSheetId="9">#REF!</definedName>
    <definedName name="a139002a" localSheetId="4">#REF!</definedName>
    <definedName name="a139002a">#REF!</definedName>
    <definedName name="a139003a" localSheetId="9">#REF!</definedName>
    <definedName name="a139003a" localSheetId="4">#REF!</definedName>
    <definedName name="a139003a">#REF!</definedName>
    <definedName name="a139052a" localSheetId="9">#REF!</definedName>
    <definedName name="a139052a" localSheetId="4">#REF!</definedName>
    <definedName name="a139052a">#REF!</definedName>
    <definedName name="a139053a" localSheetId="9">#REF!</definedName>
    <definedName name="a139053a" localSheetId="4">#REF!</definedName>
    <definedName name="a139053a">#REF!</definedName>
    <definedName name="a139102a" localSheetId="9">#REF!</definedName>
    <definedName name="a139102a" localSheetId="4">#REF!</definedName>
    <definedName name="a139102a">#REF!</definedName>
    <definedName name="a139152a" localSheetId="9">#REF!</definedName>
    <definedName name="a139152a" localSheetId="4">#REF!</definedName>
    <definedName name="a139152a">#REF!</definedName>
    <definedName name="a139501a" localSheetId="9">#REF!</definedName>
    <definedName name="a139501a" localSheetId="4">#REF!</definedName>
    <definedName name="a139501a">#REF!</definedName>
    <definedName name="a139502a" localSheetId="9">#REF!</definedName>
    <definedName name="a139502a" localSheetId="4">#REF!</definedName>
    <definedName name="a139502a">#REF!</definedName>
    <definedName name="a139551a" localSheetId="9">#REF!</definedName>
    <definedName name="a139551a" localSheetId="4">#REF!</definedName>
    <definedName name="a139551a">#REF!</definedName>
    <definedName name="a139552a" localSheetId="9">#REF!</definedName>
    <definedName name="a139552a" localSheetId="4">#REF!</definedName>
    <definedName name="a139552a">#REF!</definedName>
    <definedName name="a139601a" localSheetId="9">#REF!</definedName>
    <definedName name="a139601a" localSheetId="4">#REF!</definedName>
    <definedName name="a139601a">#REF!</definedName>
    <definedName name="a139602a" localSheetId="9">#REF!</definedName>
    <definedName name="a139602a" localSheetId="4">#REF!</definedName>
    <definedName name="a139602a">#REF!</definedName>
    <definedName name="a139702a" localSheetId="9">#REF!</definedName>
    <definedName name="a139702a" localSheetId="4">#REF!</definedName>
    <definedName name="a139702a">#REF!</definedName>
    <definedName name="a139752a" localSheetId="9">#REF!</definedName>
    <definedName name="a139752a" localSheetId="4">#REF!</definedName>
    <definedName name="a139752a">#REF!</definedName>
    <definedName name="a139802a" localSheetId="9">#REF!</definedName>
    <definedName name="a139802a" localSheetId="4">#REF!</definedName>
    <definedName name="a139802a">#REF!</definedName>
    <definedName name="a139852a" localSheetId="9">#REF!</definedName>
    <definedName name="a139852a" localSheetId="4">#REF!</definedName>
    <definedName name="a139852a">#REF!</definedName>
    <definedName name="a140101a" localSheetId="9">#REF!</definedName>
    <definedName name="a140101a" localSheetId="4">#REF!</definedName>
    <definedName name="a140101a">#REF!</definedName>
    <definedName name="a140201a" localSheetId="9">#REF!</definedName>
    <definedName name="a140201a" localSheetId="4">#REF!</definedName>
    <definedName name="a140201a">#REF!</definedName>
    <definedName name="a140301a" localSheetId="9">#REF!</definedName>
    <definedName name="a140301a" localSheetId="4">#REF!</definedName>
    <definedName name="a140301a">#REF!</definedName>
    <definedName name="a140401a" localSheetId="9">#REF!</definedName>
    <definedName name="a140401a" localSheetId="4">#REF!</definedName>
    <definedName name="a140401a">#REF!</definedName>
    <definedName name="a140701a" localSheetId="9">#REF!</definedName>
    <definedName name="a140701a" localSheetId="4">#REF!</definedName>
    <definedName name="a140701a">#REF!</definedName>
    <definedName name="a140751a" localSheetId="9">#REF!</definedName>
    <definedName name="a140751a" localSheetId="4">#REF!</definedName>
    <definedName name="a140751a">#REF!</definedName>
    <definedName name="a140801a" localSheetId="9">#REF!</definedName>
    <definedName name="a140801a" localSheetId="4">#REF!</definedName>
    <definedName name="a140801a">#REF!</definedName>
    <definedName name="a140851a" localSheetId="9">#REF!</definedName>
    <definedName name="a140851a" localSheetId="4">#REF!</definedName>
    <definedName name="a140851a">#REF!</definedName>
    <definedName name="a141001a" localSheetId="9">#REF!</definedName>
    <definedName name="a141001a" localSheetId="4">#REF!</definedName>
    <definedName name="a141001a">#REF!</definedName>
    <definedName name="a141051a" localSheetId="9">#REF!</definedName>
    <definedName name="a141051a" localSheetId="4">#REF!</definedName>
    <definedName name="a141051a">#REF!</definedName>
    <definedName name="a141201a" localSheetId="9">#REF!</definedName>
    <definedName name="a141201a" localSheetId="4">#REF!</definedName>
    <definedName name="a141201a">#REF!</definedName>
    <definedName name="a141251a" localSheetId="9">#REF!</definedName>
    <definedName name="a141251a" localSheetId="4">#REF!</definedName>
    <definedName name="a141251a">#REF!</definedName>
    <definedName name="a141501a" localSheetId="9">#REF!</definedName>
    <definedName name="a141501a" localSheetId="4">#REF!</definedName>
    <definedName name="a141501a">#REF!</definedName>
    <definedName name="a141551a" localSheetId="9">#REF!</definedName>
    <definedName name="a141551a" localSheetId="4">#REF!</definedName>
    <definedName name="a141551a">#REF!</definedName>
    <definedName name="a141801a" localSheetId="9">#REF!</definedName>
    <definedName name="a141801a" localSheetId="4">#REF!</definedName>
    <definedName name="a141801a">#REF!</definedName>
    <definedName name="a141851a" localSheetId="9">#REF!</definedName>
    <definedName name="a141851a" localSheetId="4">#REF!</definedName>
    <definedName name="a141851a">#REF!</definedName>
    <definedName name="a142201a" localSheetId="9">#REF!</definedName>
    <definedName name="a142201a" localSheetId="4">#REF!</definedName>
    <definedName name="a142201a">#REF!</definedName>
    <definedName name="a142251a" localSheetId="9">#REF!</definedName>
    <definedName name="a142251a" localSheetId="4">#REF!</definedName>
    <definedName name="a142251a">#REF!</definedName>
    <definedName name="a142300a" localSheetId="9">#REF!</definedName>
    <definedName name="a142300a" localSheetId="4">#REF!</definedName>
    <definedName name="a142300a">#REF!</definedName>
    <definedName name="a142350a" localSheetId="9">#REF!</definedName>
    <definedName name="a142350a" localSheetId="4">#REF!</definedName>
    <definedName name="a142350a">#REF!</definedName>
    <definedName name="a142400a" localSheetId="9">#REF!</definedName>
    <definedName name="a142400a" localSheetId="4">#REF!</definedName>
    <definedName name="a142400a">#REF!</definedName>
    <definedName name="a142450a" localSheetId="9">#REF!</definedName>
    <definedName name="a142450a" localSheetId="4">#REF!</definedName>
    <definedName name="a142450a">#REF!</definedName>
    <definedName name="a145001a" localSheetId="9">#REF!</definedName>
    <definedName name="a145001a" localSheetId="4">#REF!</definedName>
    <definedName name="a145001a">#REF!</definedName>
    <definedName name="a151210a" localSheetId="9">#REF!</definedName>
    <definedName name="a151210a" localSheetId="4">#REF!</definedName>
    <definedName name="a151210a">#REF!</definedName>
    <definedName name="a151260a" localSheetId="9">#REF!</definedName>
    <definedName name="a151260a" localSheetId="4">#REF!</definedName>
    <definedName name="a151260a">#REF!</definedName>
    <definedName name="a151510a" localSheetId="9">#REF!</definedName>
    <definedName name="a151510a" localSheetId="4">#REF!</definedName>
    <definedName name="a151510a">#REF!</definedName>
    <definedName name="a151560a" localSheetId="9">#REF!</definedName>
    <definedName name="a151560a" localSheetId="4">#REF!</definedName>
    <definedName name="a151560a">#REF!</definedName>
    <definedName name="a158001a" localSheetId="9">#REF!</definedName>
    <definedName name="a158001a" localSheetId="4">#REF!</definedName>
    <definedName name="a158001a">#REF!</definedName>
    <definedName name="a158002a" localSheetId="9">#REF!</definedName>
    <definedName name="a158002a" localSheetId="4">#REF!</definedName>
    <definedName name="a158002a">#REF!</definedName>
    <definedName name="a158003a" localSheetId="9">#REF!</definedName>
    <definedName name="a158003a" localSheetId="4">#REF!</definedName>
    <definedName name="a158003a">#REF!</definedName>
    <definedName name="a160301a" localSheetId="9">#REF!</definedName>
    <definedName name="a160301a" localSheetId="4">#REF!</definedName>
    <definedName name="a160301a">#REF!</definedName>
    <definedName name="a160351a" localSheetId="9">#REF!</definedName>
    <definedName name="a160351a" localSheetId="4">#REF!</definedName>
    <definedName name="a160351a">#REF!</definedName>
    <definedName name="a160401a" localSheetId="9">#REF!</definedName>
    <definedName name="a160401a" localSheetId="4">#REF!</definedName>
    <definedName name="a160401a">#REF!</definedName>
    <definedName name="a160451a" localSheetId="9">#REF!</definedName>
    <definedName name="a160451a" localSheetId="4">#REF!</definedName>
    <definedName name="a160451a">#REF!</definedName>
    <definedName name="a160601a" localSheetId="9">#REF!</definedName>
    <definedName name="a160601a" localSheetId="4">#REF!</definedName>
    <definedName name="a160601a">#REF!</definedName>
    <definedName name="a160651a" localSheetId="9">#REF!</definedName>
    <definedName name="a160651a" localSheetId="4">#REF!</definedName>
    <definedName name="a160651a">#REF!</definedName>
    <definedName name="a162001a" localSheetId="9">#REF!</definedName>
    <definedName name="a162001a" localSheetId="4">#REF!</definedName>
    <definedName name="a162001a">#REF!</definedName>
    <definedName name="a165300a" localSheetId="9">#REF!</definedName>
    <definedName name="a165300a" localSheetId="4">#REF!</definedName>
    <definedName name="a165300a">#REF!</definedName>
    <definedName name="a165350a" localSheetId="9">#REF!</definedName>
    <definedName name="a165350a" localSheetId="4">#REF!</definedName>
    <definedName name="a165350a">#REF!</definedName>
    <definedName name="a165400a" localSheetId="9">#REF!</definedName>
    <definedName name="a165400a" localSheetId="4">#REF!</definedName>
    <definedName name="a165400a">#REF!</definedName>
    <definedName name="a165450a" localSheetId="9">#REF!</definedName>
    <definedName name="a165450a" localSheetId="4">#REF!</definedName>
    <definedName name="a165450a">#REF!</definedName>
    <definedName name="a165600a" localSheetId="9">#REF!</definedName>
    <definedName name="a165600a" localSheetId="4">#REF!</definedName>
    <definedName name="a165600a">#REF!</definedName>
    <definedName name="a165650a" localSheetId="9">#REF!</definedName>
    <definedName name="a165650a" localSheetId="4">#REF!</definedName>
    <definedName name="a165650a">#REF!</definedName>
    <definedName name="a165700a" localSheetId="9">#REF!</definedName>
    <definedName name="a165700a" localSheetId="4">#REF!</definedName>
    <definedName name="a165700a">#REF!</definedName>
    <definedName name="a165750a" localSheetId="9">#REF!</definedName>
    <definedName name="a165750a" localSheetId="4">#REF!</definedName>
    <definedName name="a165750a">#REF!</definedName>
    <definedName name="a170000a" localSheetId="9">#REF!</definedName>
    <definedName name="a170000a" localSheetId="4">#REF!</definedName>
    <definedName name="a170000a">#REF!</definedName>
    <definedName name="a170050a" localSheetId="9">#REF!</definedName>
    <definedName name="a170050a" localSheetId="4">#REF!</definedName>
    <definedName name="a170050a">#REF!</definedName>
    <definedName name="a172000a" localSheetId="9">#REF!</definedName>
    <definedName name="a172000a" localSheetId="4">#REF!</definedName>
    <definedName name="a172000a">#REF!</definedName>
    <definedName name="a172001a" localSheetId="9">#REF!</definedName>
    <definedName name="a172001a" localSheetId="4">#REF!</definedName>
    <definedName name="a172001a">#REF!</definedName>
    <definedName name="a172002a" localSheetId="9">#REF!</definedName>
    <definedName name="a172002a" localSheetId="4">#REF!</definedName>
    <definedName name="a172002a">#REF!</definedName>
    <definedName name="a172050a" localSheetId="9">#REF!</definedName>
    <definedName name="a172050a" localSheetId="4">#REF!</definedName>
    <definedName name="a172050a">#REF!</definedName>
    <definedName name="a172051a" localSheetId="9">#REF!</definedName>
    <definedName name="a172051a" localSheetId="4">#REF!</definedName>
    <definedName name="a172051a">#REF!</definedName>
    <definedName name="a172052a" localSheetId="9">#REF!</definedName>
    <definedName name="a172052a" localSheetId="4">#REF!</definedName>
    <definedName name="a172052a">#REF!</definedName>
    <definedName name="a172501a" localSheetId="9">#REF!</definedName>
    <definedName name="a172501a" localSheetId="4">#REF!</definedName>
    <definedName name="a172501a">#REF!</definedName>
    <definedName name="a172551a" localSheetId="9">#REF!</definedName>
    <definedName name="a172551a" localSheetId="4">#REF!</definedName>
    <definedName name="a172551a">#REF!</definedName>
    <definedName name="a173000a" localSheetId="9">#REF!</definedName>
    <definedName name="a173000a" localSheetId="4">#REF!</definedName>
    <definedName name="a173000a">#REF!</definedName>
    <definedName name="a173001a" localSheetId="9">#REF!</definedName>
    <definedName name="a173001a" localSheetId="4">#REF!</definedName>
    <definedName name="a173001a">#REF!</definedName>
    <definedName name="a173002a" localSheetId="9">#REF!</definedName>
    <definedName name="a173002a" localSheetId="4">#REF!</definedName>
    <definedName name="a173002a">#REF!</definedName>
    <definedName name="a173050a" localSheetId="9">#REF!</definedName>
    <definedName name="a173050a" localSheetId="4">#REF!</definedName>
    <definedName name="a173050a">#REF!</definedName>
    <definedName name="a173051a" localSheetId="9">#REF!</definedName>
    <definedName name="a173051a" localSheetId="4">#REF!</definedName>
    <definedName name="a173051a">#REF!</definedName>
    <definedName name="a173052a" localSheetId="9">#REF!</definedName>
    <definedName name="a173052a" localSheetId="4">#REF!</definedName>
    <definedName name="a173052a">#REF!</definedName>
    <definedName name="a173501a" localSheetId="9">#REF!</definedName>
    <definedName name="a173501a" localSheetId="4">#REF!</definedName>
    <definedName name="a173501a">#REF!</definedName>
    <definedName name="a173502a" localSheetId="9">#REF!</definedName>
    <definedName name="a173502a" localSheetId="4">#REF!</definedName>
    <definedName name="a173502a">#REF!</definedName>
    <definedName name="a173551a" localSheetId="9">#REF!</definedName>
    <definedName name="a173551a" localSheetId="4">#REF!</definedName>
    <definedName name="a173551a">#REF!</definedName>
    <definedName name="a173552a" localSheetId="9">#REF!</definedName>
    <definedName name="a173552a" localSheetId="4">#REF!</definedName>
    <definedName name="a173552a">#REF!</definedName>
    <definedName name="a173901a" localSheetId="9">#REF!</definedName>
    <definedName name="a173901a" localSheetId="4">#REF!</definedName>
    <definedName name="a173901a">#REF!</definedName>
    <definedName name="a173951a" localSheetId="9">#REF!</definedName>
    <definedName name="a173951a" localSheetId="4">#REF!</definedName>
    <definedName name="a173951a">#REF!</definedName>
    <definedName name="a174001a" localSheetId="9">#REF!</definedName>
    <definedName name="a174001a" localSheetId="4">#REF!</definedName>
    <definedName name="a174001a">#REF!</definedName>
    <definedName name="a174051a" localSheetId="9">#REF!</definedName>
    <definedName name="a174051a" localSheetId="4">#REF!</definedName>
    <definedName name="a174051a">#REF!</definedName>
    <definedName name="a174101a" localSheetId="9">#REF!</definedName>
    <definedName name="a174101a" localSheetId="4">#REF!</definedName>
    <definedName name="a174101a">#REF!</definedName>
    <definedName name="a174151a" localSheetId="9">#REF!</definedName>
    <definedName name="a174151a" localSheetId="4">#REF!</definedName>
    <definedName name="a174151a">#REF!</definedName>
    <definedName name="a174501a" localSheetId="9">#REF!</definedName>
    <definedName name="a174501a" localSheetId="4">#REF!</definedName>
    <definedName name="a174501a">#REF!</definedName>
    <definedName name="a174551a" localSheetId="9">#REF!</definedName>
    <definedName name="a174551a" localSheetId="4">#REF!</definedName>
    <definedName name="a174551a">#REF!</definedName>
    <definedName name="a174601a" localSheetId="9">#REF!</definedName>
    <definedName name="a174601a" localSheetId="4">#REF!</definedName>
    <definedName name="a174601a">#REF!</definedName>
    <definedName name="a174651a" localSheetId="9">#REF!</definedName>
    <definedName name="a174651a" localSheetId="4">#REF!</definedName>
    <definedName name="a174651a">#REF!</definedName>
    <definedName name="a174701a" localSheetId="9">#REF!</definedName>
    <definedName name="a174701a" localSheetId="4">#REF!</definedName>
    <definedName name="a174701a">#REF!</definedName>
    <definedName name="a174751a" localSheetId="9">#REF!</definedName>
    <definedName name="a174751a" localSheetId="4">#REF!</definedName>
    <definedName name="a174751a">#REF!</definedName>
    <definedName name="a175101a" localSheetId="9">#REF!</definedName>
    <definedName name="a175101a" localSheetId="4">#REF!</definedName>
    <definedName name="a175101a">#REF!</definedName>
    <definedName name="a175151a" localSheetId="9">#REF!</definedName>
    <definedName name="a175151a" localSheetId="4">#REF!</definedName>
    <definedName name="a175151a">#REF!</definedName>
    <definedName name="a175201a" localSheetId="9">#REF!</definedName>
    <definedName name="a175201a" localSheetId="4">#REF!</definedName>
    <definedName name="a175201a">#REF!</definedName>
    <definedName name="a175251a" localSheetId="9">#REF!</definedName>
    <definedName name="a175251a" localSheetId="4">#REF!</definedName>
    <definedName name="a175251a">#REF!</definedName>
    <definedName name="a175301a" localSheetId="9">#REF!</definedName>
    <definedName name="a175301a" localSheetId="4">#REF!</definedName>
    <definedName name="a175301a">#REF!</definedName>
    <definedName name="a175351a" localSheetId="9">#REF!</definedName>
    <definedName name="a175351a" localSheetId="4">#REF!</definedName>
    <definedName name="a175351a">#REF!</definedName>
    <definedName name="a175501a" localSheetId="9">#REF!</definedName>
    <definedName name="a175501a" localSheetId="4">#REF!</definedName>
    <definedName name="a175501a">#REF!</definedName>
    <definedName name="a175551a" localSheetId="9">#REF!</definedName>
    <definedName name="a175551a" localSheetId="4">#REF!</definedName>
    <definedName name="a175551a">#REF!</definedName>
    <definedName name="a176001a" localSheetId="9">#REF!</definedName>
    <definedName name="a176001a" localSheetId="4">#REF!</definedName>
    <definedName name="a176001a">#REF!</definedName>
    <definedName name="a176051a" localSheetId="9">#REF!</definedName>
    <definedName name="a176051a" localSheetId="4">#REF!</definedName>
    <definedName name="a176051a">#REF!</definedName>
    <definedName name="a176501a" localSheetId="9">#REF!</definedName>
    <definedName name="a176501a" localSheetId="4">#REF!</definedName>
    <definedName name="a176501a">#REF!</definedName>
    <definedName name="a176551a" localSheetId="9">#REF!</definedName>
    <definedName name="a176551a" localSheetId="4">#REF!</definedName>
    <definedName name="a176551a">#REF!</definedName>
    <definedName name="a177001a" localSheetId="9">#REF!</definedName>
    <definedName name="a177001a" localSheetId="4">#REF!</definedName>
    <definedName name="a177001a">#REF!</definedName>
    <definedName name="a177051a" localSheetId="9">#REF!</definedName>
    <definedName name="a177051a" localSheetId="4">#REF!</definedName>
    <definedName name="a177051a">#REF!</definedName>
    <definedName name="a177501a" localSheetId="9">#REF!</definedName>
    <definedName name="a177501a" localSheetId="4">#REF!</definedName>
    <definedName name="a177501a">#REF!</definedName>
    <definedName name="a177551a" localSheetId="9">#REF!</definedName>
    <definedName name="a177551a" localSheetId="4">#REF!</definedName>
    <definedName name="a177551a">#REF!</definedName>
    <definedName name="a178001a" localSheetId="9">#REF!</definedName>
    <definedName name="a178001a" localSheetId="4">#REF!</definedName>
    <definedName name="a178001a">#REF!</definedName>
    <definedName name="a179001a" localSheetId="9">#REF!</definedName>
    <definedName name="a179001a" localSheetId="4">#REF!</definedName>
    <definedName name="a179001a">#REF!</definedName>
    <definedName name="a179002a" localSheetId="9">#REF!</definedName>
    <definedName name="a179002a" localSheetId="4">#REF!</definedName>
    <definedName name="a179002a">#REF!</definedName>
    <definedName name="a180001a" localSheetId="9">#REF!</definedName>
    <definedName name="a180001a" localSheetId="4">#REF!</definedName>
    <definedName name="a180001a">#REF!</definedName>
    <definedName name="a181001a" localSheetId="9">#REF!</definedName>
    <definedName name="a181001a" localSheetId="4">#REF!</definedName>
    <definedName name="a181001a">#REF!</definedName>
    <definedName name="a185001a" localSheetId="9">#REF!</definedName>
    <definedName name="a185001a" localSheetId="4">#REF!</definedName>
    <definedName name="a185001a">#REF!</definedName>
    <definedName name="a186001a" localSheetId="9">#REF!</definedName>
    <definedName name="a186001a" localSheetId="4">#REF!</definedName>
    <definedName name="a186001a">#REF!</definedName>
    <definedName name="a187001a" localSheetId="9">#REF!</definedName>
    <definedName name="a187001a" localSheetId="4">#REF!</definedName>
    <definedName name="a187001a">#REF!</definedName>
    <definedName name="a189001a" localSheetId="9">#REF!</definedName>
    <definedName name="a189001a" localSheetId="4">#REF!</definedName>
    <definedName name="a189001a">#REF!</definedName>
    <definedName name="a189101a" localSheetId="9">#REF!</definedName>
    <definedName name="a189101a" localSheetId="4">#REF!</definedName>
    <definedName name="a189101a">#REF!</definedName>
    <definedName name="a189201a" localSheetId="9">#REF!</definedName>
    <definedName name="a189201a" localSheetId="4">#REF!</definedName>
    <definedName name="a189201a">#REF!</definedName>
    <definedName name="a189301a" localSheetId="9">#REF!</definedName>
    <definedName name="a189301a" localSheetId="4">#REF!</definedName>
    <definedName name="a189301a">#REF!</definedName>
    <definedName name="a189401a" localSheetId="9">#REF!</definedName>
    <definedName name="a189401a" localSheetId="4">#REF!</definedName>
    <definedName name="a189401a">#REF!</definedName>
    <definedName name="a189451a" localSheetId="9">#REF!</definedName>
    <definedName name="a189451a" localSheetId="4">#REF!</definedName>
    <definedName name="a189451a">#REF!</definedName>
    <definedName name="a270200a" localSheetId="9">#REF!</definedName>
    <definedName name="a270200a" localSheetId="4">#REF!</definedName>
    <definedName name="a270200a">#REF!</definedName>
    <definedName name="a900100a" localSheetId="9">#REF!</definedName>
    <definedName name="a900100a" localSheetId="4">#REF!</definedName>
    <definedName name="a900100a">#REF!</definedName>
    <definedName name="a900200a" localSheetId="9">#REF!</definedName>
    <definedName name="a900200a" localSheetId="4">#REF!</definedName>
    <definedName name="a900200a">#REF!</definedName>
    <definedName name="a900300a" localSheetId="9">#REF!</definedName>
    <definedName name="a900300a" localSheetId="4">#REF!</definedName>
    <definedName name="a900300a">#REF!</definedName>
    <definedName name="a900400a" localSheetId="9">#REF!</definedName>
    <definedName name="a900400a" localSheetId="4">#REF!</definedName>
    <definedName name="a900400a">#REF!</definedName>
    <definedName name="a900500a" localSheetId="9">#REF!</definedName>
    <definedName name="a900500a" localSheetId="4">#REF!</definedName>
    <definedName name="a900500a">#REF!</definedName>
    <definedName name="ABR00" localSheetId="9">[3]Consultoria!#REF!</definedName>
    <definedName name="ABR00" localSheetId="4">[3]Consultoria!#REF!</definedName>
    <definedName name="ABR00">[3]Consultoria!#REF!</definedName>
    <definedName name="ABR00_3" localSheetId="9">[3]Consultoria!#REF!</definedName>
    <definedName name="ABR00_3" localSheetId="4">[3]Consultoria!#REF!</definedName>
    <definedName name="ABR00_3">[3]Consultoria!#REF!</definedName>
    <definedName name="ABR95_3" localSheetId="9">[3]Consultoria!#REF!</definedName>
    <definedName name="ABR95_3" localSheetId="4">[3]Consultoria!#REF!</definedName>
    <definedName name="ABR95_3">[3]Consultoria!#REF!</definedName>
    <definedName name="ABR96_3" localSheetId="9">[3]Consultoria!#REF!</definedName>
    <definedName name="ABR96_3" localSheetId="4">[3]Consultoria!#REF!</definedName>
    <definedName name="ABR96_3">[3]Consultoria!#REF!</definedName>
    <definedName name="ABR97_3" localSheetId="9">[3]Consultoria!#REF!</definedName>
    <definedName name="ABR97_3" localSheetId="4">[3]Consultoria!#REF!</definedName>
    <definedName name="ABR97_3">[3]Consultoria!#REF!</definedName>
    <definedName name="ABR98_3" localSheetId="9">[3]Consultoria!#REF!</definedName>
    <definedName name="ABR98_3" localSheetId="4">[3]Consultoria!#REF!</definedName>
    <definedName name="ABR98_3">[3]Consultoria!#REF!</definedName>
    <definedName name="ABR99_3" localSheetId="9">[3]Consultoria!#REF!</definedName>
    <definedName name="ABR99_3" localSheetId="4">[3]Consultoria!#REF!</definedName>
    <definedName name="ABR99_3">[3]Consultoria!#REF!</definedName>
    <definedName name="AD" localSheetId="4">#REF!</definedName>
    <definedName name="ADMINISTRATIVO" localSheetId="9">[11]PRECORC.XLS!#REF!</definedName>
    <definedName name="ADMINISTRATIVO" localSheetId="4">[11]PRECORC.XLS!#REF!</definedName>
    <definedName name="ADMINISTRATIVO">[11]PRECORC.XLS!#REF!</definedName>
    <definedName name="AEREA" localSheetId="9">[11]PRECORC.XLS!#REF!</definedName>
    <definedName name="AEREA" localSheetId="4">[11]PRECORC.XLS!#REF!</definedName>
    <definedName name="AEREA">[11]PRECORC.XLS!#REF!</definedName>
    <definedName name="AGO95_3" localSheetId="9">[3]Consultoria!#REF!</definedName>
    <definedName name="AGO95_3" localSheetId="4">[3]Consultoria!#REF!</definedName>
    <definedName name="AGO95_3">[3]Consultoria!#REF!</definedName>
    <definedName name="AGO96_3" localSheetId="9">[3]Consultoria!#REF!</definedName>
    <definedName name="AGO96_3" localSheetId="4">[3]Consultoria!#REF!</definedName>
    <definedName name="AGO96_3">[3]Consultoria!#REF!</definedName>
    <definedName name="AGO97_3" localSheetId="9">[3]Consultoria!#REF!</definedName>
    <definedName name="AGO97_3" localSheetId="4">[3]Consultoria!#REF!</definedName>
    <definedName name="AGO97_3">[3]Consultoria!#REF!</definedName>
    <definedName name="AGO98_3" localSheetId="9">[3]Consultoria!#REF!</definedName>
    <definedName name="AGO98_3" localSheetId="4">[3]Consultoria!#REF!</definedName>
    <definedName name="AGO98_3">[3]Consultoria!#REF!</definedName>
    <definedName name="AGO99_3" localSheetId="9">[3]Consultoria!#REF!</definedName>
    <definedName name="AGO99_3" localSheetId="4">[3]Consultoria!#REF!</definedName>
    <definedName name="AGO99_3">[3]Consultoria!#REF!</definedName>
    <definedName name="AGREGADO" localSheetId="9">#REF!</definedName>
    <definedName name="AGREGADO" localSheetId="4">#REF!</definedName>
    <definedName name="AGREGADO">#REF!</definedName>
    <definedName name="ALTA" localSheetId="9">'[12]PRO-08'!#REF!</definedName>
    <definedName name="ALTA" localSheetId="4">'[12]PRO-08'!#REF!</definedName>
    <definedName name="ALTA">'[12]PRO-08'!#REF!</definedName>
    <definedName name="am01m" localSheetId="9">#REF!</definedName>
    <definedName name="am01m" localSheetId="4">#REF!</definedName>
    <definedName name="am01m">#REF!</definedName>
    <definedName name="am01p" localSheetId="9">#REF!</definedName>
    <definedName name="am01p" localSheetId="4">#REF!</definedName>
    <definedName name="am01p">#REF!</definedName>
    <definedName name="am02m" localSheetId="9">#REF!</definedName>
    <definedName name="am02m" localSheetId="4">#REF!</definedName>
    <definedName name="am02m">#REF!</definedName>
    <definedName name="am02p" localSheetId="9">#REF!</definedName>
    <definedName name="am02p" localSheetId="4">#REF!</definedName>
    <definedName name="am02p">#REF!</definedName>
    <definedName name="am03m" localSheetId="9">#REF!</definedName>
    <definedName name="am03m" localSheetId="4">#REF!</definedName>
    <definedName name="am03m">#REF!</definedName>
    <definedName name="am03p" localSheetId="9">#REF!</definedName>
    <definedName name="am03p" localSheetId="4">#REF!</definedName>
    <definedName name="am03p">#REF!</definedName>
    <definedName name="am04m" localSheetId="9">#REF!</definedName>
    <definedName name="am04m" localSheetId="4">#REF!</definedName>
    <definedName name="am04m">#REF!</definedName>
    <definedName name="am04p" localSheetId="9">#REF!</definedName>
    <definedName name="am04p" localSheetId="4">#REF!</definedName>
    <definedName name="am04p">#REF!</definedName>
    <definedName name="am05m" localSheetId="9">#REF!</definedName>
    <definedName name="am05m" localSheetId="4">#REF!</definedName>
    <definedName name="am05m">#REF!</definedName>
    <definedName name="am05p" localSheetId="9">#REF!</definedName>
    <definedName name="am05p" localSheetId="4">#REF!</definedName>
    <definedName name="am05p">#REF!</definedName>
    <definedName name="am06m" localSheetId="9">#REF!</definedName>
    <definedName name="am06m" localSheetId="4">#REF!</definedName>
    <definedName name="am06m">#REF!</definedName>
    <definedName name="am06p" localSheetId="9">#REF!</definedName>
    <definedName name="am06p" localSheetId="4">#REF!</definedName>
    <definedName name="am06p">#REF!</definedName>
    <definedName name="am07m" localSheetId="9">#REF!</definedName>
    <definedName name="am07m" localSheetId="4">#REF!</definedName>
    <definedName name="am07m">#REF!</definedName>
    <definedName name="am07p" localSheetId="9">#REF!</definedName>
    <definedName name="am07p" localSheetId="4">#REF!</definedName>
    <definedName name="am07p">#REF!</definedName>
    <definedName name="am08m" localSheetId="9">#REF!</definedName>
    <definedName name="am08m" localSheetId="4">#REF!</definedName>
    <definedName name="am08m">#REF!</definedName>
    <definedName name="am08p" localSheetId="9">#REF!</definedName>
    <definedName name="am08p" localSheetId="4">#REF!</definedName>
    <definedName name="am08p">#REF!</definedName>
    <definedName name="am09m" localSheetId="9">#REF!</definedName>
    <definedName name="am09m" localSheetId="4">#REF!</definedName>
    <definedName name="am09m">#REF!</definedName>
    <definedName name="am09p" localSheetId="9">#REF!</definedName>
    <definedName name="am09p" localSheetId="4">#REF!</definedName>
    <definedName name="am09p">#REF!</definedName>
    <definedName name="am10m" localSheetId="9">#REF!</definedName>
    <definedName name="am10m" localSheetId="4">#REF!</definedName>
    <definedName name="am10m">#REF!</definedName>
    <definedName name="am10p" localSheetId="9">#REF!</definedName>
    <definedName name="am10p" localSheetId="4">#REF!</definedName>
    <definedName name="am10p">#REF!</definedName>
    <definedName name="am11m" localSheetId="9">#REF!</definedName>
    <definedName name="am11m" localSheetId="4">#REF!</definedName>
    <definedName name="am11m">#REF!</definedName>
    <definedName name="am11p" localSheetId="9">#REF!</definedName>
    <definedName name="am11p" localSheetId="4">#REF!</definedName>
    <definedName name="am11p">#REF!</definedName>
    <definedName name="am12m" localSheetId="9">#REF!</definedName>
    <definedName name="am12m" localSheetId="4">#REF!</definedName>
    <definedName name="am12m">#REF!</definedName>
    <definedName name="am12p" localSheetId="9">#REF!</definedName>
    <definedName name="am12p" localSheetId="4">#REF!</definedName>
    <definedName name="am12p">#REF!</definedName>
    <definedName name="am19m" localSheetId="9">#REF!</definedName>
    <definedName name="am19m" localSheetId="4">#REF!</definedName>
    <definedName name="am19m">#REF!</definedName>
    <definedName name="am19p" localSheetId="9">#REF!</definedName>
    <definedName name="am19p" localSheetId="4">#REF!</definedName>
    <definedName name="am19p">#REF!</definedName>
    <definedName name="am20m" localSheetId="9">#REF!</definedName>
    <definedName name="am20m" localSheetId="4">#REF!</definedName>
    <definedName name="am20m">#REF!</definedName>
    <definedName name="am20p" localSheetId="9">#REF!</definedName>
    <definedName name="am20p" localSheetId="4">#REF!</definedName>
    <definedName name="am20p">#REF!</definedName>
    <definedName name="am25m" localSheetId="9">#REF!</definedName>
    <definedName name="am25m" localSheetId="4">#REF!</definedName>
    <definedName name="am25m">#REF!</definedName>
    <definedName name="am25p" localSheetId="9">#REF!</definedName>
    <definedName name="am25p" localSheetId="4">#REF!</definedName>
    <definedName name="am25p">#REF!</definedName>
    <definedName name="am26m" localSheetId="9">#REF!</definedName>
    <definedName name="am26m" localSheetId="4">#REF!</definedName>
    <definedName name="am26m">#REF!</definedName>
    <definedName name="am26p" localSheetId="9">#REF!</definedName>
    <definedName name="am26p" localSheetId="4">#REF!</definedName>
    <definedName name="am26p">#REF!</definedName>
    <definedName name="am27m" localSheetId="9">#REF!</definedName>
    <definedName name="am27m" localSheetId="4">#REF!</definedName>
    <definedName name="am27m">#REF!</definedName>
    <definedName name="am27p" localSheetId="9">#REF!</definedName>
    <definedName name="am27p" localSheetId="4">#REF!</definedName>
    <definedName name="am27p">#REF!</definedName>
    <definedName name="am28m" localSheetId="9">#REF!</definedName>
    <definedName name="am28m" localSheetId="4">#REF!</definedName>
    <definedName name="am28m">#REF!</definedName>
    <definedName name="am28p" localSheetId="9">#REF!</definedName>
    <definedName name="am28p" localSheetId="4">#REF!</definedName>
    <definedName name="am28p">#REF!</definedName>
    <definedName name="am29m" localSheetId="9">#REF!</definedName>
    <definedName name="am29m" localSheetId="4">#REF!</definedName>
    <definedName name="am29m">#REF!</definedName>
    <definedName name="am29p" localSheetId="9">#REF!</definedName>
    <definedName name="am29p" localSheetId="4">#REF!</definedName>
    <definedName name="am29p">#REF!</definedName>
    <definedName name="am30m" localSheetId="9">#REF!</definedName>
    <definedName name="am30m" localSheetId="4">#REF!</definedName>
    <definedName name="am30m">#REF!</definedName>
    <definedName name="am30p" localSheetId="9">#REF!</definedName>
    <definedName name="am30p" localSheetId="4">#REF!</definedName>
    <definedName name="am30p">#REF!</definedName>
    <definedName name="am35m" localSheetId="9">#REF!</definedName>
    <definedName name="am35m" localSheetId="4">#REF!</definedName>
    <definedName name="am35m">#REF!</definedName>
    <definedName name="am35p" localSheetId="9">#REF!</definedName>
    <definedName name="am35p" localSheetId="4">#REF!</definedName>
    <definedName name="am35p">#REF!</definedName>
    <definedName name="am36m" localSheetId="9">#REF!</definedName>
    <definedName name="am36m" localSheetId="4">#REF!</definedName>
    <definedName name="am36m">#REF!</definedName>
    <definedName name="am36p" localSheetId="9">#REF!</definedName>
    <definedName name="am36p" localSheetId="4">#REF!</definedName>
    <definedName name="am36p">#REF!</definedName>
    <definedName name="am37m" localSheetId="9">#REF!</definedName>
    <definedName name="am37m" localSheetId="4">#REF!</definedName>
    <definedName name="am37m">#REF!</definedName>
    <definedName name="am37p" localSheetId="9">#REF!</definedName>
    <definedName name="am37p" localSheetId="4">#REF!</definedName>
    <definedName name="am37p">#REF!</definedName>
    <definedName name="area_base" localSheetId="9">#REF!</definedName>
    <definedName name="area_base" localSheetId="4">#REF!</definedName>
    <definedName name="area_base">#REF!</definedName>
    <definedName name="_xlnm.Extract" localSheetId="9">#REF!</definedName>
    <definedName name="_xlnm.Extract" localSheetId="4">#REF!</definedName>
    <definedName name="_xlnm.Extract">#REF!</definedName>
    <definedName name="_xlnm.Print_Area" localSheetId="9">'Cron. Físico-Finan (BRANCO)'!$A$1:$O$21</definedName>
    <definedName name="_xlnm.Print_Area" localSheetId="15">'Cronograma Financeiro'!$A$1:$H$20</definedName>
    <definedName name="_xlnm.Print_Area" localSheetId="14">'Cronograma Físico'!$A$1:$L$20</definedName>
    <definedName name="_xlnm.Print_Area" localSheetId="12">'Memória de cálculo'!$B$1:$E$47</definedName>
    <definedName name="_xlnm.Print_Area" localSheetId="2">'PFS - Resumo Orçamento'!$A$1:$I$23</definedName>
    <definedName name="_xlnm.Print_Area" localSheetId="4">'PFS- I- Orçam Base'!$B$1:$N$39</definedName>
    <definedName name="_xlnm.Print_Area" localSheetId="6">'PFS_II Equipe'!$A$1:$H$25</definedName>
    <definedName name="_xlnm.Print_Area">#REF!</definedName>
    <definedName name="Área_impressão_IM" localSheetId="9">#REF!</definedName>
    <definedName name="Área_impressão_IM" localSheetId="4">#REF!</definedName>
    <definedName name="Área_impressão_IM">#REF!</definedName>
    <definedName name="AREA_IMPRI" localSheetId="9">#REF!</definedName>
    <definedName name="AREA_IMPRI" localSheetId="4">#REF!</definedName>
    <definedName name="AREA_IMPRI">#REF!</definedName>
    <definedName name="area_sub_base" localSheetId="9">#REF!</definedName>
    <definedName name="area_sub_base" localSheetId="4">#REF!</definedName>
    <definedName name="area_sub_base">#REF!</definedName>
    <definedName name="AREC">[1]DADOS!$C$15</definedName>
    <definedName name="AREIA">[1]DADOS!$C$10</definedName>
    <definedName name="AREIACS">[1]DADOS!$C$11</definedName>
    <definedName name="areianpav">[13]OAC_NPAV!$N$2</definedName>
    <definedName name="ARL1C" localSheetId="9">[2]MB!#REF!</definedName>
    <definedName name="ARL1C" localSheetId="4">[2]MB!#REF!</definedName>
    <definedName name="ARL1C">[2]MB!#REF!</definedName>
    <definedName name="ARM1C" localSheetId="9">[2]MB!#REF!</definedName>
    <definedName name="ARM1C" localSheetId="4">[2]MB!#REF!</definedName>
    <definedName name="ARM1C">[2]MB!#REF!</definedName>
    <definedName name="AS" localSheetId="4">#REF!</definedName>
    <definedName name="ASE" localSheetId="4">#REF!</definedName>
    <definedName name="ASS" localSheetId="4">#REF!</definedName>
    <definedName name="AUTOMOVEL" localSheetId="9">#REF!</definedName>
    <definedName name="AUTOMOVEL" localSheetId="4">#REF!</definedName>
    <definedName name="AUTOMOVEL">#REF!</definedName>
    <definedName name="aux" localSheetId="9">#REF!</definedName>
    <definedName name="aux" localSheetId="4">#REF!</definedName>
    <definedName name="aux">#REF!</definedName>
    <definedName name="AUXILIAR" localSheetId="9">[11]PRECORC.XLS!#REF!</definedName>
    <definedName name="AUXILIAR" localSheetId="4">[11]PRECORC.XLS!#REF!</definedName>
    <definedName name="AUXILIAR">[11]PRECORC.XLS!#REF!</definedName>
    <definedName name="azul" localSheetId="9">#REF!</definedName>
    <definedName name="azul" localSheetId="4">#REF!</definedName>
    <definedName name="azul">#REF!</definedName>
    <definedName name="AZULSINAL" localSheetId="9">#REF!</definedName>
    <definedName name="AZULSINAL" localSheetId="4">#REF!</definedName>
    <definedName name="AZULSINAL">#REF!</definedName>
    <definedName name="base" localSheetId="9">[3]Consultoria!#REF!</definedName>
    <definedName name="base" localSheetId="4">[3]Consultoria!#REF!</definedName>
    <definedName name="base">[3]Consultoria!#REF!</definedName>
    <definedName name="base_3" localSheetId="9">[3]Consultoria!#REF!</definedName>
    <definedName name="base_3" localSheetId="4">[3]Consultoria!#REF!</definedName>
    <definedName name="base_3">[3]Consultoria!#REF!</definedName>
    <definedName name="BDI" localSheetId="9">#REF!</definedName>
    <definedName name="BDI" localSheetId="4">#REF!</definedName>
    <definedName name="BDI">#REF!</definedName>
    <definedName name="BETUME" localSheetId="9">[11]PRECORC.XLS!#REF!</definedName>
    <definedName name="BETUME" localSheetId="4">[11]PRECORC.XLS!#REF!</definedName>
    <definedName name="BETUME">[11]PRECORC.XLS!#REF!</definedName>
    <definedName name="BRITA">[1]DADOS!$C$12</definedName>
    <definedName name="britanpav">[13]OAC_NPAV!$N$3</definedName>
    <definedName name="BuiltIn_Print_Titles" localSheetId="9">#REF!</definedName>
    <definedName name="BuiltIn_Print_Titles" localSheetId="4">#REF!</definedName>
    <definedName name="BuiltIn_Print_Titles">#REF!</definedName>
    <definedName name="CAB_ATERRO" localSheetId="9">#REF!</definedName>
    <definedName name="CAB_ATERRO" localSheetId="4">#REF!</definedName>
    <definedName name="CAB_ATERRO">#REF!</definedName>
    <definedName name="cab_cortes" localSheetId="9">#REF!</definedName>
    <definedName name="cab_cortes" localSheetId="4">#REF!</definedName>
    <definedName name="cab_cortes">#REF!</definedName>
    <definedName name="cab_dmt" localSheetId="9">#REF!</definedName>
    <definedName name="cab_dmt" localSheetId="4">#REF!</definedName>
    <definedName name="cab_dmt">#REF!</definedName>
    <definedName name="cab_limpeza" localSheetId="9">#REF!</definedName>
    <definedName name="cab_limpeza" localSheetId="4">#REF!</definedName>
    <definedName name="cab_limpeza">#REF!</definedName>
    <definedName name="CAB_PLANO" localSheetId="9">#REF!</definedName>
    <definedName name="CAB_PLANO" localSheetId="4">#REF!</definedName>
    <definedName name="CAB_PLANO">#REF!</definedName>
    <definedName name="cab_pmf" localSheetId="9">#REF!</definedName>
    <definedName name="cab_pmf" localSheetId="4">#REF!</definedName>
    <definedName name="cab_pmf">#REF!</definedName>
    <definedName name="CABEÇA" localSheetId="9">#REF!</definedName>
    <definedName name="CABEÇA" localSheetId="4">#REF!</definedName>
    <definedName name="CABEÇA">#REF!</definedName>
    <definedName name="cabmeio" localSheetId="9">#REF!</definedName>
    <definedName name="cabmeio" localSheetId="4">#REF!</definedName>
    <definedName name="cabmeio">#REF!</definedName>
    <definedName name="CAIB">[1]DADOS!$C$19</definedName>
    <definedName name="caixa">'[14]RESUMO-DVOP'!$C$36</definedName>
    <definedName name="CAL">[1]DADOS!$C$24</definedName>
    <definedName name="cap">[14]RELATÓRIO!$U$31</definedName>
    <definedName name="CAP_20" localSheetId="9">#REF!</definedName>
    <definedName name="CAP_20" localSheetId="4">#REF!</definedName>
    <definedName name="CAP_20">#REF!</definedName>
    <definedName name="CBUQ" localSheetId="9">#REF!</definedName>
    <definedName name="CBUQ" localSheetId="4">#REF!</definedName>
    <definedName name="CBUQ">#REF!</definedName>
    <definedName name="CCARR" localSheetId="9">[2]SERVIÇOS!#REF!</definedName>
    <definedName name="CCARR" localSheetId="4">[2]SERVIÇOS!#REF!</definedName>
    <definedName name="CCARR">[2]SERVIÇOS!#REF!</definedName>
    <definedName name="CDF" localSheetId="9">[2]SERVIÇOS!#REF!</definedName>
    <definedName name="CDF" localSheetId="4">[2]SERVIÇOS!#REF!</definedName>
    <definedName name="CDF">[2]SERVIÇOS!#REF!</definedName>
    <definedName name="CDP" localSheetId="9">[2]SERVIÇOS!#REF!</definedName>
    <definedName name="CDP" localSheetId="4">[2]SERVIÇOS!#REF!</definedName>
    <definedName name="CDP">[2]SERVIÇOS!#REF!</definedName>
    <definedName name="CIM">[1]DADOS!$C$14</definedName>
    <definedName name="Cimento" localSheetId="9">#REF!</definedName>
    <definedName name="Cimento" localSheetId="4">#REF!</definedName>
    <definedName name="Cimento">#REF!</definedName>
    <definedName name="cimnpav">[13]OAC_NPAV!$N$5</definedName>
    <definedName name="cimpav">[13]OAC_PAV!$N$5</definedName>
    <definedName name="çl" localSheetId="9">#REF!</definedName>
    <definedName name="çl" localSheetId="4">#REF!</definedName>
    <definedName name="çl">#REF!</definedName>
    <definedName name="CM_30" localSheetId="9">#REF!</definedName>
    <definedName name="CM_30" localSheetId="4">#REF!</definedName>
    <definedName name="CM_30">#REF!</definedName>
    <definedName name="COD" localSheetId="9">#REF!</definedName>
    <definedName name="COD" localSheetId="4">#REF!</definedName>
    <definedName name="COD">#REF!</definedName>
    <definedName name="Colchão" localSheetId="9">#REF!</definedName>
    <definedName name="Colchão" localSheetId="4">#REF!</definedName>
    <definedName name="Colchão">#REF!</definedName>
    <definedName name="CONCRETO" localSheetId="9">[11]PRECORC.XLS!#REF!</definedName>
    <definedName name="CONCRETO" localSheetId="4">[11]PRECORC.XLS!#REF!</definedName>
    <definedName name="CONCRETO">[11]PRECORC.XLS!#REF!</definedName>
    <definedName name="COPPASTA" localSheetId="4">#REF!</definedName>
    <definedName name="COPPATS" localSheetId="4">#REF!</definedName>
    <definedName name="cp.100">'[15]Compactação 100% PN'!$J$499</definedName>
    <definedName name="cp.95">'[15]Compactação 95% PN'!$J$477</definedName>
    <definedName name="_xlnm.Criteria" localSheetId="9">#REF!</definedName>
    <definedName name="_xlnm.Criteria" localSheetId="4">#REF!</definedName>
    <definedName name="_xlnm.Criteria">#REF!</definedName>
    <definedName name="crono">'[16]Orç. Total'!$F$9</definedName>
    <definedName name="cs" localSheetId="9">[2]SERVIÇOS!#REF!</definedName>
    <definedName name="cs" localSheetId="4">[2]SERVIÇOS!#REF!</definedName>
    <definedName name="cs">[2]SERVIÇOS!#REF!</definedName>
    <definedName name="CSA" localSheetId="9">[17]SERVIÇOS!#REF!</definedName>
    <definedName name="CSA" localSheetId="4">[17]SERVIÇOS!#REF!</definedName>
    <definedName name="CSA">[17]SERVIÇOS!#REF!</definedName>
    <definedName name="CST" localSheetId="9">[2]SERVIÇOS!#REF!</definedName>
    <definedName name="CST" localSheetId="4">[2]SERVIÇOS!#REF!</definedName>
    <definedName name="CST">[2]SERVIÇOS!#REF!</definedName>
    <definedName name="cx.01" localSheetId="9">[18]Aterro!#REF!</definedName>
    <definedName name="cx.01" localSheetId="4">[18]Aterro!#REF!</definedName>
    <definedName name="cx.01">[18]Aterro!#REF!</definedName>
    <definedName name="cx_coletora" localSheetId="9">#REF!</definedName>
    <definedName name="cx_coletora" localSheetId="4">#REF!</definedName>
    <definedName name="cx_coletora">#REF!</definedName>
    <definedName name="d" localSheetId="9">#REF!</definedName>
    <definedName name="d" localSheetId="4">#REF!</definedName>
    <definedName name="d">#REF!</definedName>
    <definedName name="d.1000" localSheetId="9">#REF!</definedName>
    <definedName name="d.1000" localSheetId="4">#REF!</definedName>
    <definedName name="d.1000">#REF!</definedName>
    <definedName name="d.1200" localSheetId="9">#REF!</definedName>
    <definedName name="d.1200" localSheetId="4">#REF!</definedName>
    <definedName name="d.1200">#REF!</definedName>
    <definedName name="d.200" localSheetId="9">#REF!</definedName>
    <definedName name="d.200" localSheetId="4">#REF!</definedName>
    <definedName name="d.200">#REF!</definedName>
    <definedName name="d.400" localSheetId="9">#REF!</definedName>
    <definedName name="d.400" localSheetId="4">#REF!</definedName>
    <definedName name="d.400">#REF!</definedName>
    <definedName name="d.50" localSheetId="9">#REF!</definedName>
    <definedName name="d.50" localSheetId="4">#REF!</definedName>
    <definedName name="d.50">#REF!</definedName>
    <definedName name="d.600" localSheetId="9">#REF!</definedName>
    <definedName name="d.600" localSheetId="4">#REF!</definedName>
    <definedName name="d.600">#REF!</definedName>
    <definedName name="d.800" localSheetId="9">#REF!</definedName>
    <definedName name="d.800" localSheetId="4">#REF!</definedName>
    <definedName name="d.800">#REF!</definedName>
    <definedName name="d_4" localSheetId="4">#REF!</definedName>
    <definedName name="DADOS" localSheetId="9">[11]PRECORC.XLS!#REF!</definedName>
    <definedName name="DADOS" localSheetId="4">[11]PRECORC.XLS!#REF!</definedName>
    <definedName name="DADOS">[11]PRECORC.XLS!#REF!</definedName>
    <definedName name="dasd" localSheetId="9">#REF!</definedName>
    <definedName name="dasd" localSheetId="4">#REF!</definedName>
    <definedName name="dasd">#REF!</definedName>
    <definedName name="dasd_4" localSheetId="4">#REF!</definedName>
    <definedName name="dasd_6" localSheetId="4">#REF!</definedName>
    <definedName name="Data">'[19]Desmat 0,15'!$C$4</definedName>
    <definedName name="Data_Final" localSheetId="9">#REF!</definedName>
    <definedName name="Data_Final" localSheetId="4">#REF!</definedName>
    <definedName name="Data_Final">#REF!</definedName>
    <definedName name="Data_Início" localSheetId="9">#REF!</definedName>
    <definedName name="Data_Início" localSheetId="4">#REF!</definedName>
    <definedName name="Data_Início">#REF!</definedName>
    <definedName name="Database" localSheetId="9">#REF!</definedName>
    <definedName name="Database" localSheetId="4">#REF!</definedName>
    <definedName name="Database">#REF!</definedName>
    <definedName name="ddlc" localSheetId="9">#REF!</definedName>
    <definedName name="ddlc" localSheetId="4">#REF!</definedName>
    <definedName name="ddlc">#REF!</definedName>
    <definedName name="defensas" localSheetId="9">#REF!</definedName>
    <definedName name="defensas" localSheetId="4">#REF!</definedName>
    <definedName name="defensas">#REF!</definedName>
    <definedName name="densidade_cap" localSheetId="9">#REF!</definedName>
    <definedName name="densidade_cap" localSheetId="4">#REF!</definedName>
    <definedName name="densidade_cap">#REF!</definedName>
    <definedName name="descida1" localSheetId="9">#REF!</definedName>
    <definedName name="descida1" localSheetId="4">#REF!</definedName>
    <definedName name="descida1">#REF!</definedName>
    <definedName name="descida2" localSheetId="9">#REF!</definedName>
    <definedName name="descida2" localSheetId="4">#REF!</definedName>
    <definedName name="descida2">#REF!</definedName>
    <definedName name="DESM">[1]DADOS!$C$22</definedName>
    <definedName name="DEZ94_3" localSheetId="9">[3]Consultoria!#REF!</definedName>
    <definedName name="DEZ94_3" localSheetId="4">[3]Consultoria!#REF!</definedName>
    <definedName name="DEZ94_3">[3]Consultoria!#REF!</definedName>
    <definedName name="DEZ95_3" localSheetId="9">[3]Consultoria!#REF!</definedName>
    <definedName name="DEZ95_3" localSheetId="4">[3]Consultoria!#REF!</definedName>
    <definedName name="DEZ95_3">[3]Consultoria!#REF!</definedName>
    <definedName name="DEZ96_3" localSheetId="9">[3]Consultoria!#REF!</definedName>
    <definedName name="DEZ96_3" localSheetId="4">[3]Consultoria!#REF!</definedName>
    <definedName name="DEZ96_3">[3]Consultoria!#REF!</definedName>
    <definedName name="DEZ97_3" localSheetId="9">[3]Consultoria!#REF!</definedName>
    <definedName name="DEZ97_3" localSheetId="4">[3]Consultoria!#REF!</definedName>
    <definedName name="DEZ97_3">[3]Consultoria!#REF!</definedName>
    <definedName name="DEZ98_3" localSheetId="9">[3]Consultoria!#REF!</definedName>
    <definedName name="DEZ98_3" localSheetId="4">[3]Consultoria!#REF!</definedName>
    <definedName name="DEZ98_3">[3]Consultoria!#REF!</definedName>
    <definedName name="DEZ99_3" localSheetId="9">[3]Consultoria!#REF!</definedName>
    <definedName name="DEZ99_3" localSheetId="4">[3]Consultoria!#REF!</definedName>
    <definedName name="DEZ99_3">[3]Consultoria!#REF!</definedName>
    <definedName name="DGA" localSheetId="9">'[12]PRO-08'!#REF!</definedName>
    <definedName name="DGA" localSheetId="4">'[12]PRO-08'!#REF!</definedName>
    <definedName name="DGA">'[12]PRO-08'!#REF!</definedName>
    <definedName name="DIA">[2]INVENTÁRIO!$B$9</definedName>
    <definedName name="diária" localSheetId="9">[11]PRECORC.XLS!#REF!</definedName>
    <definedName name="diária" localSheetId="4">[11]PRECORC.XLS!#REF!</definedName>
    <definedName name="diária">[11]PRECORC.XLS!#REF!</definedName>
    <definedName name="DIARIAS" localSheetId="9">[11]PRECORC.XLS!#REF!</definedName>
    <definedName name="DIARIAS" localSheetId="4">[11]PRECORC.XLS!#REF!</definedName>
    <definedName name="DIARIAS">[11]PRECORC.XLS!#REF!</definedName>
    <definedName name="DMT_0_50" localSheetId="9">#REF!</definedName>
    <definedName name="DMT_0_50" localSheetId="4">#REF!</definedName>
    <definedName name="DMT_0_50">#REF!</definedName>
    <definedName name="dmt_1000" localSheetId="9">#REF!</definedName>
    <definedName name="dmt_1000" localSheetId="4">#REF!</definedName>
    <definedName name="dmt_1000">#REF!</definedName>
    <definedName name="dmt_1200" localSheetId="9">#REF!</definedName>
    <definedName name="dmt_1200" localSheetId="4">#REF!</definedName>
    <definedName name="dmt_1200">#REF!</definedName>
    <definedName name="dmt_1400" localSheetId="9">#REF!</definedName>
    <definedName name="dmt_1400" localSheetId="4">#REF!</definedName>
    <definedName name="dmt_1400">#REF!</definedName>
    <definedName name="dmt_200" localSheetId="9">#REF!</definedName>
    <definedName name="dmt_200" localSheetId="4">#REF!</definedName>
    <definedName name="dmt_200">#REF!</definedName>
    <definedName name="DMT_200_400" localSheetId="9">#REF!</definedName>
    <definedName name="DMT_200_400" localSheetId="4">#REF!</definedName>
    <definedName name="DMT_200_400">#REF!</definedName>
    <definedName name="dmt_400" localSheetId="9">#REF!</definedName>
    <definedName name="dmt_400" localSheetId="4">#REF!</definedName>
    <definedName name="dmt_400">#REF!</definedName>
    <definedName name="DMT_400_600" localSheetId="9">#REF!</definedName>
    <definedName name="DMT_400_600" localSheetId="4">#REF!</definedName>
    <definedName name="DMT_400_600">#REF!</definedName>
    <definedName name="dmt_50" localSheetId="9">#REF!</definedName>
    <definedName name="dmt_50" localSheetId="4">#REF!</definedName>
    <definedName name="dmt_50">#REF!</definedName>
    <definedName name="DMT_50_200" localSheetId="9">#REF!</definedName>
    <definedName name="DMT_50_200" localSheetId="4">#REF!</definedName>
    <definedName name="DMT_50_200">#REF!</definedName>
    <definedName name="dmt_600" localSheetId="9">#REF!</definedName>
    <definedName name="dmt_600" localSheetId="4">#REF!</definedName>
    <definedName name="dmt_600">#REF!</definedName>
    <definedName name="dmt_800" localSheetId="9">#REF!</definedName>
    <definedName name="dmt_800" localSheetId="4">#REF!</definedName>
    <definedName name="dmt_800">#REF!</definedName>
    <definedName name="DMT_CM30_NP">'[20]Quadro DMT'!$H$12</definedName>
    <definedName name="DMT_CM30_P">'[20]Quadro DMT'!$I$12</definedName>
    <definedName name="DMT_RR2C_NP">'[20]Quadro DMT'!$H$14</definedName>
    <definedName name="DMT_RR2C_P">'[20]Quadro DMT'!$I$14</definedName>
    <definedName name="DRE" localSheetId="9">#REF!</definedName>
    <definedName name="DRE" localSheetId="4">#REF!</definedName>
    <definedName name="DRE">#REF!</definedName>
    <definedName name="DRENA" localSheetId="9">#REF!</definedName>
    <definedName name="DRENA" localSheetId="4">#REF!</definedName>
    <definedName name="DRENA">#REF!</definedName>
    <definedName name="Drena2" localSheetId="9">#REF!</definedName>
    <definedName name="Drena2" localSheetId="4">#REF!</definedName>
    <definedName name="Drena2">#REF!</definedName>
    <definedName name="DRFF" localSheetId="4">#REF!</definedName>
    <definedName name="DRGR" localSheetId="4">#REF!</definedName>
    <definedName name="DRI" localSheetId="9">#REF!</definedName>
    <definedName name="DRI" localSheetId="4">#REF!</definedName>
    <definedName name="DRI">#REF!</definedName>
    <definedName name="DRI_4" localSheetId="4">#REF!</definedName>
    <definedName name="DRI_6" localSheetId="4">#REF!</definedName>
    <definedName name="dsad" localSheetId="9">#REF!</definedName>
    <definedName name="dsad" localSheetId="4">#REF!</definedName>
    <definedName name="dsad">#REF!</definedName>
    <definedName name="dsad_4" localSheetId="4">#REF!</definedName>
    <definedName name="dsad_6" localSheetId="4">#REF!</definedName>
    <definedName name="e001e" localSheetId="9">#REF!</definedName>
    <definedName name="e001e" localSheetId="4">#REF!</definedName>
    <definedName name="e001e">#REF!</definedName>
    <definedName name="e001i" localSheetId="9">#REF!</definedName>
    <definedName name="e001i" localSheetId="4">#REF!</definedName>
    <definedName name="e001i">#REF!</definedName>
    <definedName name="e001p" localSheetId="9">#REF!</definedName>
    <definedName name="e001p" localSheetId="4">#REF!</definedName>
    <definedName name="e001p">#REF!</definedName>
    <definedName name="e002e" localSheetId="9">#REF!</definedName>
    <definedName name="e002e" localSheetId="4">#REF!</definedName>
    <definedName name="e002e">#REF!</definedName>
    <definedName name="e002i" localSheetId="9">#REF!</definedName>
    <definedName name="e002i" localSheetId="4">#REF!</definedName>
    <definedName name="e002i">#REF!</definedName>
    <definedName name="e002p" localSheetId="9">#REF!</definedName>
    <definedName name="e002p" localSheetId="4">#REF!</definedName>
    <definedName name="e002p">#REF!</definedName>
    <definedName name="e003e" localSheetId="9">#REF!</definedName>
    <definedName name="e003e" localSheetId="4">#REF!</definedName>
    <definedName name="e003e">#REF!</definedName>
    <definedName name="e003i" localSheetId="9">#REF!</definedName>
    <definedName name="e003i" localSheetId="4">#REF!</definedName>
    <definedName name="e003i">#REF!</definedName>
    <definedName name="e003p" localSheetId="9">#REF!</definedName>
    <definedName name="e003p" localSheetId="4">#REF!</definedName>
    <definedName name="e003p">#REF!</definedName>
    <definedName name="e005e" localSheetId="9">#REF!</definedName>
    <definedName name="e005e" localSheetId="4">#REF!</definedName>
    <definedName name="e005e">#REF!</definedName>
    <definedName name="e005i" localSheetId="9">#REF!</definedName>
    <definedName name="e005i" localSheetId="4">#REF!</definedName>
    <definedName name="e005i">#REF!</definedName>
    <definedName name="e005p" localSheetId="9">#REF!</definedName>
    <definedName name="e005p" localSheetId="4">#REF!</definedName>
    <definedName name="e005p">#REF!</definedName>
    <definedName name="e006e" localSheetId="9">#REF!</definedName>
    <definedName name="e006e" localSheetId="4">#REF!</definedName>
    <definedName name="e006e">#REF!</definedName>
    <definedName name="e006i" localSheetId="9">#REF!</definedName>
    <definedName name="e006i" localSheetId="4">#REF!</definedName>
    <definedName name="e006i">#REF!</definedName>
    <definedName name="e006p" localSheetId="9">#REF!</definedName>
    <definedName name="e006p" localSheetId="4">#REF!</definedName>
    <definedName name="e006p">#REF!</definedName>
    <definedName name="e007e" localSheetId="9">#REF!</definedName>
    <definedName name="e007e" localSheetId="4">#REF!</definedName>
    <definedName name="e007e">#REF!</definedName>
    <definedName name="e007i" localSheetId="9">#REF!</definedName>
    <definedName name="e007i" localSheetId="4">#REF!</definedName>
    <definedName name="e007i">#REF!</definedName>
    <definedName name="e007p" localSheetId="9">#REF!</definedName>
    <definedName name="e007p" localSheetId="4">#REF!</definedName>
    <definedName name="e007p">#REF!</definedName>
    <definedName name="e009e" localSheetId="9">#REF!</definedName>
    <definedName name="e009e" localSheetId="4">#REF!</definedName>
    <definedName name="e009e">#REF!</definedName>
    <definedName name="e009i" localSheetId="9">#REF!</definedName>
    <definedName name="e009i" localSheetId="4">#REF!</definedName>
    <definedName name="e009i">#REF!</definedName>
    <definedName name="e009p" localSheetId="9">#REF!</definedName>
    <definedName name="e009p" localSheetId="4">#REF!</definedName>
    <definedName name="e009p">#REF!</definedName>
    <definedName name="e010e" localSheetId="9">#REF!</definedName>
    <definedName name="e010e" localSheetId="4">#REF!</definedName>
    <definedName name="e010e">#REF!</definedName>
    <definedName name="e010i" localSheetId="9">#REF!</definedName>
    <definedName name="e010i" localSheetId="4">#REF!</definedName>
    <definedName name="e010i">#REF!</definedName>
    <definedName name="e010p" localSheetId="9">#REF!</definedName>
    <definedName name="e010p" localSheetId="4">#REF!</definedName>
    <definedName name="e010p">#REF!</definedName>
    <definedName name="e011e" localSheetId="9">#REF!</definedName>
    <definedName name="e011e" localSheetId="4">#REF!</definedName>
    <definedName name="e011e">#REF!</definedName>
    <definedName name="e011i" localSheetId="9">#REF!</definedName>
    <definedName name="e011i" localSheetId="4">#REF!</definedName>
    <definedName name="e011i">#REF!</definedName>
    <definedName name="e011p" localSheetId="9">#REF!</definedName>
    <definedName name="e011p" localSheetId="4">#REF!</definedName>
    <definedName name="e011p">#REF!</definedName>
    <definedName name="e013e" localSheetId="9">#REF!</definedName>
    <definedName name="e013e" localSheetId="4">#REF!</definedName>
    <definedName name="e013e">#REF!</definedName>
    <definedName name="e013i" localSheetId="9">#REF!</definedName>
    <definedName name="e013i" localSheetId="4">#REF!</definedName>
    <definedName name="e013i">#REF!</definedName>
    <definedName name="e013p" localSheetId="9">#REF!</definedName>
    <definedName name="e013p" localSheetId="4">#REF!</definedName>
    <definedName name="e013p">#REF!</definedName>
    <definedName name="e014e" localSheetId="9">#REF!</definedName>
    <definedName name="e014e" localSheetId="4">#REF!</definedName>
    <definedName name="e014e">#REF!</definedName>
    <definedName name="e014i" localSheetId="9">#REF!</definedName>
    <definedName name="e014i" localSheetId="4">#REF!</definedName>
    <definedName name="e014i">#REF!</definedName>
    <definedName name="e014p" localSheetId="9">#REF!</definedName>
    <definedName name="e014p" localSheetId="4">#REF!</definedName>
    <definedName name="e014p">#REF!</definedName>
    <definedName name="e015e" localSheetId="9">#REF!</definedName>
    <definedName name="e015e" localSheetId="4">#REF!</definedName>
    <definedName name="e015e">#REF!</definedName>
    <definedName name="e015i" localSheetId="9">#REF!</definedName>
    <definedName name="e015i" localSheetId="4">#REF!</definedName>
    <definedName name="e015i">#REF!</definedName>
    <definedName name="e015p" localSheetId="9">#REF!</definedName>
    <definedName name="e015p" localSheetId="4">#REF!</definedName>
    <definedName name="e015p">#REF!</definedName>
    <definedName name="e016e" localSheetId="9">#REF!</definedName>
    <definedName name="e016e" localSheetId="4">#REF!</definedName>
    <definedName name="e016e">#REF!</definedName>
    <definedName name="e016i" localSheetId="9">#REF!</definedName>
    <definedName name="e016i" localSheetId="4">#REF!</definedName>
    <definedName name="e016i">#REF!</definedName>
    <definedName name="e016p" localSheetId="9">#REF!</definedName>
    <definedName name="e016p" localSheetId="4">#REF!</definedName>
    <definedName name="e016p">#REF!</definedName>
    <definedName name="e055e" localSheetId="9">#REF!</definedName>
    <definedName name="e055e" localSheetId="4">#REF!</definedName>
    <definedName name="e055e">#REF!</definedName>
    <definedName name="e055i" localSheetId="9">#REF!</definedName>
    <definedName name="e055i" localSheetId="4">#REF!</definedName>
    <definedName name="e055i">#REF!</definedName>
    <definedName name="e055p" localSheetId="9">#REF!</definedName>
    <definedName name="e055p" localSheetId="4">#REF!</definedName>
    <definedName name="e055p">#REF!</definedName>
    <definedName name="e056e" localSheetId="9">#REF!</definedName>
    <definedName name="e056e" localSheetId="4">#REF!</definedName>
    <definedName name="e056e">#REF!</definedName>
    <definedName name="e056i" localSheetId="9">#REF!</definedName>
    <definedName name="e056i" localSheetId="4">#REF!</definedName>
    <definedName name="e056i">#REF!</definedName>
    <definedName name="e056p" localSheetId="9">#REF!</definedName>
    <definedName name="e056p" localSheetId="4">#REF!</definedName>
    <definedName name="e056p">#REF!</definedName>
    <definedName name="e062e" localSheetId="9">#REF!</definedName>
    <definedName name="e062e" localSheetId="4">#REF!</definedName>
    <definedName name="e062e">#REF!</definedName>
    <definedName name="e062i" localSheetId="9">#REF!</definedName>
    <definedName name="e062i" localSheetId="4">#REF!</definedName>
    <definedName name="e062i">#REF!</definedName>
    <definedName name="e062p" localSheetId="9">#REF!</definedName>
    <definedName name="e062p" localSheetId="4">#REF!</definedName>
    <definedName name="e062p">#REF!</definedName>
    <definedName name="e063e" localSheetId="9">#REF!</definedName>
    <definedName name="e063e" localSheetId="4">#REF!</definedName>
    <definedName name="e063e">#REF!</definedName>
    <definedName name="e063i" localSheetId="9">#REF!</definedName>
    <definedName name="e063i" localSheetId="4">#REF!</definedName>
    <definedName name="e063i">#REF!</definedName>
    <definedName name="e063p" localSheetId="9">#REF!</definedName>
    <definedName name="e063p" localSheetId="4">#REF!</definedName>
    <definedName name="e063p">#REF!</definedName>
    <definedName name="e065e" localSheetId="9">#REF!</definedName>
    <definedName name="e065e" localSheetId="4">#REF!</definedName>
    <definedName name="e065e">#REF!</definedName>
    <definedName name="e065i" localSheetId="9">#REF!</definedName>
    <definedName name="e065i" localSheetId="4">#REF!</definedName>
    <definedName name="e065i">#REF!</definedName>
    <definedName name="e065p" localSheetId="9">#REF!</definedName>
    <definedName name="e065p" localSheetId="4">#REF!</definedName>
    <definedName name="e065p">#REF!</definedName>
    <definedName name="e066e" localSheetId="9">#REF!</definedName>
    <definedName name="e066e" localSheetId="4">#REF!</definedName>
    <definedName name="e066e">#REF!</definedName>
    <definedName name="e066i" localSheetId="9">#REF!</definedName>
    <definedName name="e066i" localSheetId="4">#REF!</definedName>
    <definedName name="e066i">#REF!</definedName>
    <definedName name="e066p" localSheetId="9">#REF!</definedName>
    <definedName name="e066p" localSheetId="4">#REF!</definedName>
    <definedName name="e066p">#REF!</definedName>
    <definedName name="e101e" localSheetId="9">#REF!</definedName>
    <definedName name="e101e" localSheetId="4">#REF!</definedName>
    <definedName name="e101e">#REF!</definedName>
    <definedName name="e101i" localSheetId="9">#REF!</definedName>
    <definedName name="e101i" localSheetId="4">#REF!</definedName>
    <definedName name="e101i">#REF!</definedName>
    <definedName name="e101p" localSheetId="9">#REF!</definedName>
    <definedName name="e101p" localSheetId="4">#REF!</definedName>
    <definedName name="e101p">#REF!</definedName>
    <definedName name="e102e" localSheetId="9">#REF!</definedName>
    <definedName name="e102e" localSheetId="4">#REF!</definedName>
    <definedName name="e102e">#REF!</definedName>
    <definedName name="e102i" localSheetId="9">#REF!</definedName>
    <definedName name="e102i" localSheetId="4">#REF!</definedName>
    <definedName name="e102i">#REF!</definedName>
    <definedName name="e102p" localSheetId="9">#REF!</definedName>
    <definedName name="e102p" localSheetId="4">#REF!</definedName>
    <definedName name="e102p">#REF!</definedName>
    <definedName name="e103e" localSheetId="9">#REF!</definedName>
    <definedName name="e103e" localSheetId="4">#REF!</definedName>
    <definedName name="e103e">#REF!</definedName>
    <definedName name="e103i" localSheetId="9">#REF!</definedName>
    <definedName name="e103i" localSheetId="4">#REF!</definedName>
    <definedName name="e103i">#REF!</definedName>
    <definedName name="e103p" localSheetId="9">#REF!</definedName>
    <definedName name="e103p" localSheetId="4">#REF!</definedName>
    <definedName name="e103p">#REF!</definedName>
    <definedName name="e104e" localSheetId="9">#REF!</definedName>
    <definedName name="e104e" localSheetId="4">#REF!</definedName>
    <definedName name="e104e">#REF!</definedName>
    <definedName name="e104i" localSheetId="9">#REF!</definedName>
    <definedName name="e104i" localSheetId="4">#REF!</definedName>
    <definedName name="e104i">#REF!</definedName>
    <definedName name="e104p" localSheetId="9">#REF!</definedName>
    <definedName name="e104p" localSheetId="4">#REF!</definedName>
    <definedName name="e104p">#REF!</definedName>
    <definedName name="e105e" localSheetId="9">#REF!</definedName>
    <definedName name="e105e" localSheetId="4">#REF!</definedName>
    <definedName name="e105e">#REF!</definedName>
    <definedName name="e105i" localSheetId="9">#REF!</definedName>
    <definedName name="e105i" localSheetId="4">#REF!</definedName>
    <definedName name="e105i">#REF!</definedName>
    <definedName name="e105p" localSheetId="9">#REF!</definedName>
    <definedName name="e105p" localSheetId="4">#REF!</definedName>
    <definedName name="e105p">#REF!</definedName>
    <definedName name="e106e" localSheetId="9">#REF!</definedName>
    <definedName name="e106e" localSheetId="4">#REF!</definedName>
    <definedName name="e106e">#REF!</definedName>
    <definedName name="e106i" localSheetId="9">#REF!</definedName>
    <definedName name="e106i" localSheetId="4">#REF!</definedName>
    <definedName name="e106i">#REF!</definedName>
    <definedName name="e106p" localSheetId="9">#REF!</definedName>
    <definedName name="e106p" localSheetId="4">#REF!</definedName>
    <definedName name="e106p">#REF!</definedName>
    <definedName name="e107e" localSheetId="9">#REF!</definedName>
    <definedName name="e107e" localSheetId="4">#REF!</definedName>
    <definedName name="e107e">#REF!</definedName>
    <definedName name="e107i" localSheetId="9">#REF!</definedName>
    <definedName name="e107i" localSheetId="4">#REF!</definedName>
    <definedName name="e107i">#REF!</definedName>
    <definedName name="e107p" localSheetId="9">#REF!</definedName>
    <definedName name="e107p" localSheetId="4">#REF!</definedName>
    <definedName name="e107p">#REF!</definedName>
    <definedName name="e108e" localSheetId="9">#REF!</definedName>
    <definedName name="e108e" localSheetId="4">#REF!</definedName>
    <definedName name="e108e">#REF!</definedName>
    <definedName name="e108i" localSheetId="9">#REF!</definedName>
    <definedName name="e108i" localSheetId="4">#REF!</definedName>
    <definedName name="e108i">#REF!</definedName>
    <definedName name="e108p" localSheetId="9">#REF!</definedName>
    <definedName name="e108p" localSheetId="4">#REF!</definedName>
    <definedName name="e108p">#REF!</definedName>
    <definedName name="e109e" localSheetId="9">#REF!</definedName>
    <definedName name="e109e" localSheetId="4">#REF!</definedName>
    <definedName name="e109e">#REF!</definedName>
    <definedName name="e109i" localSheetId="9">#REF!</definedName>
    <definedName name="e109i" localSheetId="4">#REF!</definedName>
    <definedName name="e109i">#REF!</definedName>
    <definedName name="e109p" localSheetId="9">#REF!</definedName>
    <definedName name="e109p" localSheetId="4">#REF!</definedName>
    <definedName name="e109p">#REF!</definedName>
    <definedName name="e110e" localSheetId="9">#REF!</definedName>
    <definedName name="e110e" localSheetId="4">#REF!</definedName>
    <definedName name="e110e">#REF!</definedName>
    <definedName name="e110i" localSheetId="9">#REF!</definedName>
    <definedName name="e110i" localSheetId="4">#REF!</definedName>
    <definedName name="e110i">#REF!</definedName>
    <definedName name="e110p" localSheetId="9">#REF!</definedName>
    <definedName name="e110p" localSheetId="4">#REF!</definedName>
    <definedName name="e110p">#REF!</definedName>
    <definedName name="e111e" localSheetId="9">#REF!</definedName>
    <definedName name="e111e" localSheetId="4">#REF!</definedName>
    <definedName name="e111e">#REF!</definedName>
    <definedName name="e111i" localSheetId="9">#REF!</definedName>
    <definedName name="e111i" localSheetId="4">#REF!</definedName>
    <definedName name="e111i">#REF!</definedName>
    <definedName name="e111p" localSheetId="9">#REF!</definedName>
    <definedName name="e111p" localSheetId="4">#REF!</definedName>
    <definedName name="e111p">#REF!</definedName>
    <definedName name="e112e" localSheetId="9">#REF!</definedName>
    <definedName name="e112e" localSheetId="4">#REF!</definedName>
    <definedName name="e112e">#REF!</definedName>
    <definedName name="e112i" localSheetId="9">#REF!</definedName>
    <definedName name="e112i" localSheetId="4">#REF!</definedName>
    <definedName name="e112i">#REF!</definedName>
    <definedName name="e112p" localSheetId="9">#REF!</definedName>
    <definedName name="e112p" localSheetId="4">#REF!</definedName>
    <definedName name="e112p">#REF!</definedName>
    <definedName name="e113e" localSheetId="9">#REF!</definedName>
    <definedName name="e113e" localSheetId="4">#REF!</definedName>
    <definedName name="e113e">#REF!</definedName>
    <definedName name="e113i" localSheetId="9">#REF!</definedName>
    <definedName name="e113i" localSheetId="4">#REF!</definedName>
    <definedName name="e113i">#REF!</definedName>
    <definedName name="e113p" localSheetId="9">#REF!</definedName>
    <definedName name="e113p" localSheetId="4">#REF!</definedName>
    <definedName name="e113p">#REF!</definedName>
    <definedName name="e114e" localSheetId="9">#REF!</definedName>
    <definedName name="e114e" localSheetId="4">#REF!</definedName>
    <definedName name="e114e">#REF!</definedName>
    <definedName name="e114i" localSheetId="9">#REF!</definedName>
    <definedName name="e114i" localSheetId="4">#REF!</definedName>
    <definedName name="e114i">#REF!</definedName>
    <definedName name="e114p" localSheetId="9">#REF!</definedName>
    <definedName name="e114p" localSheetId="4">#REF!</definedName>
    <definedName name="e114p">#REF!</definedName>
    <definedName name="e115e" localSheetId="9">#REF!</definedName>
    <definedName name="e115e" localSheetId="4">#REF!</definedName>
    <definedName name="e115e">#REF!</definedName>
    <definedName name="e115i" localSheetId="9">#REF!</definedName>
    <definedName name="e115i" localSheetId="4">#REF!</definedName>
    <definedName name="e115i">#REF!</definedName>
    <definedName name="e115p" localSheetId="9">#REF!</definedName>
    <definedName name="e115p" localSheetId="4">#REF!</definedName>
    <definedName name="e115p">#REF!</definedName>
    <definedName name="e116e" localSheetId="9">#REF!</definedName>
    <definedName name="e116e" localSheetId="4">#REF!</definedName>
    <definedName name="e116e">#REF!</definedName>
    <definedName name="e116i" localSheetId="9">#REF!</definedName>
    <definedName name="e116i" localSheetId="4">#REF!</definedName>
    <definedName name="e116i">#REF!</definedName>
    <definedName name="e116p" localSheetId="9">#REF!</definedName>
    <definedName name="e116p" localSheetId="4">#REF!</definedName>
    <definedName name="e116p">#REF!</definedName>
    <definedName name="e117e" localSheetId="9">#REF!</definedName>
    <definedName name="e117e" localSheetId="4">#REF!</definedName>
    <definedName name="e117e">#REF!</definedName>
    <definedName name="e117i" localSheetId="9">#REF!</definedName>
    <definedName name="e117i" localSheetId="4">#REF!</definedName>
    <definedName name="e117i">#REF!</definedName>
    <definedName name="e117p" localSheetId="9">#REF!</definedName>
    <definedName name="e117p" localSheetId="4">#REF!</definedName>
    <definedName name="e117p">#REF!</definedName>
    <definedName name="e118e" localSheetId="9">#REF!</definedName>
    <definedName name="e118e" localSheetId="4">#REF!</definedName>
    <definedName name="e118e">#REF!</definedName>
    <definedName name="e118i" localSheetId="9">#REF!</definedName>
    <definedName name="e118i" localSheetId="4">#REF!</definedName>
    <definedName name="e118i">#REF!</definedName>
    <definedName name="e118p" localSheetId="9">#REF!</definedName>
    <definedName name="e118p" localSheetId="4">#REF!</definedName>
    <definedName name="e118p">#REF!</definedName>
    <definedName name="e119e" localSheetId="9">#REF!</definedName>
    <definedName name="e119e" localSheetId="4">#REF!</definedName>
    <definedName name="e119e">#REF!</definedName>
    <definedName name="e119i" localSheetId="9">#REF!</definedName>
    <definedName name="e119i" localSheetId="4">#REF!</definedName>
    <definedName name="e119i">#REF!</definedName>
    <definedName name="e119p" localSheetId="9">#REF!</definedName>
    <definedName name="e119p" localSheetId="4">#REF!</definedName>
    <definedName name="e119p">#REF!</definedName>
    <definedName name="e121e" localSheetId="9">#REF!</definedName>
    <definedName name="e121e" localSheetId="4">#REF!</definedName>
    <definedName name="e121e">#REF!</definedName>
    <definedName name="e121i" localSheetId="9">#REF!</definedName>
    <definedName name="e121i" localSheetId="4">#REF!</definedName>
    <definedName name="e121i">#REF!</definedName>
    <definedName name="e121p" localSheetId="9">#REF!</definedName>
    <definedName name="e121p" localSheetId="4">#REF!</definedName>
    <definedName name="e121p">#REF!</definedName>
    <definedName name="e122e" localSheetId="9">#REF!</definedName>
    <definedName name="e122e" localSheetId="4">#REF!</definedName>
    <definedName name="e122e">#REF!</definedName>
    <definedName name="e122i" localSheetId="9">#REF!</definedName>
    <definedName name="e122i" localSheetId="4">#REF!</definedName>
    <definedName name="e122i">#REF!</definedName>
    <definedName name="e122p" localSheetId="9">#REF!</definedName>
    <definedName name="e122p" localSheetId="4">#REF!</definedName>
    <definedName name="e122p">#REF!</definedName>
    <definedName name="e123e" localSheetId="9">#REF!</definedName>
    <definedName name="e123e" localSheetId="4">#REF!</definedName>
    <definedName name="e123e">#REF!</definedName>
    <definedName name="e123i" localSheetId="9">#REF!</definedName>
    <definedName name="e123i" localSheetId="4">#REF!</definedName>
    <definedName name="e123i">#REF!</definedName>
    <definedName name="e123p" localSheetId="9">#REF!</definedName>
    <definedName name="e123p" localSheetId="4">#REF!</definedName>
    <definedName name="e123p">#REF!</definedName>
    <definedName name="e124e" localSheetId="9">#REF!</definedName>
    <definedName name="e124e" localSheetId="4">#REF!</definedName>
    <definedName name="e124e">#REF!</definedName>
    <definedName name="e124i" localSheetId="9">#REF!</definedName>
    <definedName name="e124i" localSheetId="4">#REF!</definedName>
    <definedName name="e124i">#REF!</definedName>
    <definedName name="e124p" localSheetId="9">#REF!</definedName>
    <definedName name="e124p" localSheetId="4">#REF!</definedName>
    <definedName name="e124p">#REF!</definedName>
    <definedName name="e126e" localSheetId="9">#REF!</definedName>
    <definedName name="e126e" localSheetId="4">#REF!</definedName>
    <definedName name="e126e">#REF!</definedName>
    <definedName name="e126i" localSheetId="9">#REF!</definedName>
    <definedName name="e126i" localSheetId="4">#REF!</definedName>
    <definedName name="e126i">#REF!</definedName>
    <definedName name="e126p" localSheetId="9">#REF!</definedName>
    <definedName name="e126p" localSheetId="4">#REF!</definedName>
    <definedName name="e126p">#REF!</definedName>
    <definedName name="e127e" localSheetId="9">#REF!</definedName>
    <definedName name="e127e" localSheetId="4">#REF!</definedName>
    <definedName name="e127e">#REF!</definedName>
    <definedName name="e127i" localSheetId="9">#REF!</definedName>
    <definedName name="e127i" localSheetId="4">#REF!</definedName>
    <definedName name="e127i">#REF!</definedName>
    <definedName name="e127p" localSheetId="9">#REF!</definedName>
    <definedName name="e127p" localSheetId="4">#REF!</definedName>
    <definedName name="e127p">#REF!</definedName>
    <definedName name="e128e" localSheetId="9">#REF!</definedName>
    <definedName name="e128e" localSheetId="4">#REF!</definedName>
    <definedName name="e128e">#REF!</definedName>
    <definedName name="e128i" localSheetId="9">#REF!</definedName>
    <definedName name="e128i" localSheetId="4">#REF!</definedName>
    <definedName name="e128i">#REF!</definedName>
    <definedName name="e128p" localSheetId="9">#REF!</definedName>
    <definedName name="e128p" localSheetId="4">#REF!</definedName>
    <definedName name="e128p">#REF!</definedName>
    <definedName name="e129e" localSheetId="9">#REF!</definedName>
    <definedName name="e129e" localSheetId="4">#REF!</definedName>
    <definedName name="e129e">#REF!</definedName>
    <definedName name="e129i" localSheetId="9">#REF!</definedName>
    <definedName name="e129i" localSheetId="4">#REF!</definedName>
    <definedName name="e129i">#REF!</definedName>
    <definedName name="e129p" localSheetId="9">#REF!</definedName>
    <definedName name="e129p" localSheetId="4">#REF!</definedName>
    <definedName name="e129p">#REF!</definedName>
    <definedName name="e138e" localSheetId="9">#REF!</definedName>
    <definedName name="e138e" localSheetId="4">#REF!</definedName>
    <definedName name="e138e">#REF!</definedName>
    <definedName name="e138i" localSheetId="9">#REF!</definedName>
    <definedName name="e138i" localSheetId="4">#REF!</definedName>
    <definedName name="e138i">#REF!</definedName>
    <definedName name="e138p" localSheetId="9">#REF!</definedName>
    <definedName name="e138p" localSheetId="4">#REF!</definedName>
    <definedName name="e138p">#REF!</definedName>
    <definedName name="e139e" localSheetId="9">#REF!</definedName>
    <definedName name="e139e" localSheetId="4">#REF!</definedName>
    <definedName name="e139e">#REF!</definedName>
    <definedName name="e139i" localSheetId="9">#REF!</definedName>
    <definedName name="e139i" localSheetId="4">#REF!</definedName>
    <definedName name="e139i">#REF!</definedName>
    <definedName name="e139p" localSheetId="9">#REF!</definedName>
    <definedName name="e139p" localSheetId="4">#REF!</definedName>
    <definedName name="e139p">#REF!</definedName>
    <definedName name="e142e" localSheetId="9">#REF!</definedName>
    <definedName name="e142e" localSheetId="4">#REF!</definedName>
    <definedName name="e142e">#REF!</definedName>
    <definedName name="e142i" localSheetId="9">#REF!</definedName>
    <definedName name="e142i" localSheetId="4">#REF!</definedName>
    <definedName name="e142i">#REF!</definedName>
    <definedName name="e142p" localSheetId="9">#REF!</definedName>
    <definedName name="e142p" localSheetId="4">#REF!</definedName>
    <definedName name="e142p">#REF!</definedName>
    <definedName name="e147e" localSheetId="9">#REF!</definedName>
    <definedName name="e147e" localSheetId="4">#REF!</definedName>
    <definedName name="e147e">#REF!</definedName>
    <definedName name="e147i" localSheetId="9">#REF!</definedName>
    <definedName name="e147i" localSheetId="4">#REF!</definedName>
    <definedName name="e147i">#REF!</definedName>
    <definedName name="e147p" localSheetId="9">#REF!</definedName>
    <definedName name="e147p" localSheetId="4">#REF!</definedName>
    <definedName name="e147p">#REF!</definedName>
    <definedName name="e149e" localSheetId="9">#REF!</definedName>
    <definedName name="e149e" localSheetId="4">#REF!</definedName>
    <definedName name="e149e">#REF!</definedName>
    <definedName name="e149i" localSheetId="9">#REF!</definedName>
    <definedName name="e149i" localSheetId="4">#REF!</definedName>
    <definedName name="e149i">#REF!</definedName>
    <definedName name="e149p" localSheetId="9">#REF!</definedName>
    <definedName name="e149p" localSheetId="4">#REF!</definedName>
    <definedName name="e149p">#REF!</definedName>
    <definedName name="e151e" localSheetId="9">#REF!</definedName>
    <definedName name="e151e" localSheetId="4">#REF!</definedName>
    <definedName name="e151e">#REF!</definedName>
    <definedName name="e151i" localSheetId="9">#REF!</definedName>
    <definedName name="e151i" localSheetId="4">#REF!</definedName>
    <definedName name="e151i">#REF!</definedName>
    <definedName name="e151p" localSheetId="9">#REF!</definedName>
    <definedName name="e151p" localSheetId="4">#REF!</definedName>
    <definedName name="e151p">#REF!</definedName>
    <definedName name="e156e" localSheetId="9">#REF!</definedName>
    <definedName name="e156e" localSheetId="4">#REF!</definedName>
    <definedName name="e156e">#REF!</definedName>
    <definedName name="e156i" localSheetId="9">#REF!</definedName>
    <definedName name="e156i" localSheetId="4">#REF!</definedName>
    <definedName name="e156i">#REF!</definedName>
    <definedName name="e156p" localSheetId="9">#REF!</definedName>
    <definedName name="e156p" localSheetId="4">#REF!</definedName>
    <definedName name="e156p">#REF!</definedName>
    <definedName name="e160e" localSheetId="9">#REF!</definedName>
    <definedName name="e160e" localSheetId="4">#REF!</definedName>
    <definedName name="e160e">#REF!</definedName>
    <definedName name="e160i" localSheetId="9">#REF!</definedName>
    <definedName name="e160i" localSheetId="4">#REF!</definedName>
    <definedName name="e160i">#REF!</definedName>
    <definedName name="e160p" localSheetId="9">#REF!</definedName>
    <definedName name="e160p" localSheetId="4">#REF!</definedName>
    <definedName name="e160p">#REF!</definedName>
    <definedName name="e161e" localSheetId="9">#REF!</definedName>
    <definedName name="e161e" localSheetId="4">#REF!</definedName>
    <definedName name="e161e">#REF!</definedName>
    <definedName name="e161i" localSheetId="9">#REF!</definedName>
    <definedName name="e161i" localSheetId="4">#REF!</definedName>
    <definedName name="e161i">#REF!</definedName>
    <definedName name="e161p" localSheetId="9">#REF!</definedName>
    <definedName name="e161p" localSheetId="4">#REF!</definedName>
    <definedName name="e161p">#REF!</definedName>
    <definedName name="e201e" localSheetId="9">#REF!</definedName>
    <definedName name="e201e" localSheetId="4">#REF!</definedName>
    <definedName name="e201e">#REF!</definedName>
    <definedName name="e201i" localSheetId="9">#REF!</definedName>
    <definedName name="e201i" localSheetId="4">#REF!</definedName>
    <definedName name="e201i">#REF!</definedName>
    <definedName name="e201p" localSheetId="9">#REF!</definedName>
    <definedName name="e201p" localSheetId="4">#REF!</definedName>
    <definedName name="e201p">#REF!</definedName>
    <definedName name="e202e" localSheetId="9">#REF!</definedName>
    <definedName name="e202e" localSheetId="4">#REF!</definedName>
    <definedName name="e202e">#REF!</definedName>
    <definedName name="e202i" localSheetId="9">#REF!</definedName>
    <definedName name="e202i" localSheetId="4">#REF!</definedName>
    <definedName name="e202i">#REF!</definedName>
    <definedName name="e202p" localSheetId="9">#REF!</definedName>
    <definedName name="e202p" localSheetId="4">#REF!</definedName>
    <definedName name="e202p">#REF!</definedName>
    <definedName name="e203e" localSheetId="9">#REF!</definedName>
    <definedName name="e203e" localSheetId="4">#REF!</definedName>
    <definedName name="e203e">#REF!</definedName>
    <definedName name="e203i" localSheetId="9">#REF!</definedName>
    <definedName name="e203i" localSheetId="4">#REF!</definedName>
    <definedName name="e203i">#REF!</definedName>
    <definedName name="e203p" localSheetId="9">#REF!</definedName>
    <definedName name="e203p" localSheetId="4">#REF!</definedName>
    <definedName name="e203p">#REF!</definedName>
    <definedName name="e204e" localSheetId="9">#REF!</definedName>
    <definedName name="e204e" localSheetId="4">#REF!</definedName>
    <definedName name="e204e">#REF!</definedName>
    <definedName name="e204i" localSheetId="9">#REF!</definedName>
    <definedName name="e204i" localSheetId="4">#REF!</definedName>
    <definedName name="e204i">#REF!</definedName>
    <definedName name="e204p" localSheetId="9">#REF!</definedName>
    <definedName name="e204p" localSheetId="4">#REF!</definedName>
    <definedName name="e204p">#REF!</definedName>
    <definedName name="e205e" localSheetId="9">#REF!</definedName>
    <definedName name="e205e" localSheetId="4">#REF!</definedName>
    <definedName name="e205e">#REF!</definedName>
    <definedName name="e205i" localSheetId="9">#REF!</definedName>
    <definedName name="e205i" localSheetId="4">#REF!</definedName>
    <definedName name="e205i">#REF!</definedName>
    <definedName name="e205p" localSheetId="9">#REF!</definedName>
    <definedName name="e205p" localSheetId="4">#REF!</definedName>
    <definedName name="e205p">#REF!</definedName>
    <definedName name="e206e" localSheetId="9">#REF!</definedName>
    <definedName name="e206e" localSheetId="4">#REF!</definedName>
    <definedName name="e206e">#REF!</definedName>
    <definedName name="e206i" localSheetId="9">#REF!</definedName>
    <definedName name="e206i" localSheetId="4">#REF!</definedName>
    <definedName name="e206i">#REF!</definedName>
    <definedName name="e206p" localSheetId="9">#REF!</definedName>
    <definedName name="e206p" localSheetId="4">#REF!</definedName>
    <definedName name="e206p">#REF!</definedName>
    <definedName name="e207e" localSheetId="9">#REF!</definedName>
    <definedName name="e207e" localSheetId="4">#REF!</definedName>
    <definedName name="e207e">#REF!</definedName>
    <definedName name="e207i" localSheetId="9">#REF!</definedName>
    <definedName name="e207i" localSheetId="4">#REF!</definedName>
    <definedName name="e207i">#REF!</definedName>
    <definedName name="e207p" localSheetId="9">#REF!</definedName>
    <definedName name="e207p" localSheetId="4">#REF!</definedName>
    <definedName name="e207p">#REF!</definedName>
    <definedName name="e208e" localSheetId="9">#REF!</definedName>
    <definedName name="e208e" localSheetId="4">#REF!</definedName>
    <definedName name="e208e">#REF!</definedName>
    <definedName name="e208i" localSheetId="9">#REF!</definedName>
    <definedName name="e208i" localSheetId="4">#REF!</definedName>
    <definedName name="e208i">#REF!</definedName>
    <definedName name="e208p" localSheetId="9">#REF!</definedName>
    <definedName name="e208p" localSheetId="4">#REF!</definedName>
    <definedName name="e208p">#REF!</definedName>
    <definedName name="e209e" localSheetId="9">#REF!</definedName>
    <definedName name="e209e" localSheetId="4">#REF!</definedName>
    <definedName name="e209e">#REF!</definedName>
    <definedName name="e209i" localSheetId="9">#REF!</definedName>
    <definedName name="e209i" localSheetId="4">#REF!</definedName>
    <definedName name="e209i">#REF!</definedName>
    <definedName name="e209p" localSheetId="9">#REF!</definedName>
    <definedName name="e209p" localSheetId="4">#REF!</definedName>
    <definedName name="e209p">#REF!</definedName>
    <definedName name="e210e" localSheetId="9">#REF!</definedName>
    <definedName name="e210e" localSheetId="4">#REF!</definedName>
    <definedName name="e210e">#REF!</definedName>
    <definedName name="e210i" localSheetId="9">#REF!</definedName>
    <definedName name="e210i" localSheetId="4">#REF!</definedName>
    <definedName name="e210i">#REF!</definedName>
    <definedName name="e210p" localSheetId="9">#REF!</definedName>
    <definedName name="e210p" localSheetId="4">#REF!</definedName>
    <definedName name="e210p">#REF!</definedName>
    <definedName name="e211e" localSheetId="9">#REF!</definedName>
    <definedName name="e211e" localSheetId="4">#REF!</definedName>
    <definedName name="e211e">#REF!</definedName>
    <definedName name="e211i" localSheetId="9">#REF!</definedName>
    <definedName name="e211i" localSheetId="4">#REF!</definedName>
    <definedName name="e211i">#REF!</definedName>
    <definedName name="e211p" localSheetId="9">#REF!</definedName>
    <definedName name="e211p" localSheetId="4">#REF!</definedName>
    <definedName name="e211p">#REF!</definedName>
    <definedName name="e223e" localSheetId="9">#REF!</definedName>
    <definedName name="e223e" localSheetId="4">#REF!</definedName>
    <definedName name="e223e">#REF!</definedName>
    <definedName name="e223i" localSheetId="9">#REF!</definedName>
    <definedName name="e223i" localSheetId="4">#REF!</definedName>
    <definedName name="e223i">#REF!</definedName>
    <definedName name="e223p" localSheetId="9">#REF!</definedName>
    <definedName name="e223p" localSheetId="4">#REF!</definedName>
    <definedName name="e223p">#REF!</definedName>
    <definedName name="e225e" localSheetId="9">#REF!</definedName>
    <definedName name="e225e" localSheetId="4">#REF!</definedName>
    <definedName name="e225e">#REF!</definedName>
    <definedName name="e225i" localSheetId="9">#REF!</definedName>
    <definedName name="e225i" localSheetId="4">#REF!</definedName>
    <definedName name="e225i">#REF!</definedName>
    <definedName name="e225p" localSheetId="9">#REF!</definedName>
    <definedName name="e225p" localSheetId="4">#REF!</definedName>
    <definedName name="e225p">#REF!</definedName>
    <definedName name="e226e" localSheetId="9">#REF!</definedName>
    <definedName name="e226e" localSheetId="4">#REF!</definedName>
    <definedName name="e226e">#REF!</definedName>
    <definedName name="e226i" localSheetId="9">#REF!</definedName>
    <definedName name="e226i" localSheetId="4">#REF!</definedName>
    <definedName name="e226i">#REF!</definedName>
    <definedName name="e226p" localSheetId="9">#REF!</definedName>
    <definedName name="e226p" localSheetId="4">#REF!</definedName>
    <definedName name="e226p">#REF!</definedName>
    <definedName name="e301e" localSheetId="9">#REF!</definedName>
    <definedName name="e301e" localSheetId="4">#REF!</definedName>
    <definedName name="e301e">#REF!</definedName>
    <definedName name="e301i" localSheetId="9">#REF!</definedName>
    <definedName name="e301i" localSheetId="4">#REF!</definedName>
    <definedName name="e301i">#REF!</definedName>
    <definedName name="e301p" localSheetId="9">#REF!</definedName>
    <definedName name="e301p" localSheetId="4">#REF!</definedName>
    <definedName name="e301p">#REF!</definedName>
    <definedName name="e302e" localSheetId="9">#REF!</definedName>
    <definedName name="e302e" localSheetId="4">#REF!</definedName>
    <definedName name="e302e">#REF!</definedName>
    <definedName name="e302i" localSheetId="9">#REF!</definedName>
    <definedName name="e302i" localSheetId="4">#REF!</definedName>
    <definedName name="e302i">#REF!</definedName>
    <definedName name="e302p" localSheetId="9">#REF!</definedName>
    <definedName name="e302p" localSheetId="4">#REF!</definedName>
    <definedName name="e302p">#REF!</definedName>
    <definedName name="e303e" localSheetId="9">#REF!</definedName>
    <definedName name="e303e" localSheetId="4">#REF!</definedName>
    <definedName name="e303e">#REF!</definedName>
    <definedName name="e303i" localSheetId="9">#REF!</definedName>
    <definedName name="e303i" localSheetId="4">#REF!</definedName>
    <definedName name="e303i">#REF!</definedName>
    <definedName name="e303p" localSheetId="9">#REF!</definedName>
    <definedName name="e303p" localSheetId="4">#REF!</definedName>
    <definedName name="e303p">#REF!</definedName>
    <definedName name="e304e" localSheetId="9">#REF!</definedName>
    <definedName name="e304e" localSheetId="4">#REF!</definedName>
    <definedName name="e304e">#REF!</definedName>
    <definedName name="e304i" localSheetId="9">#REF!</definedName>
    <definedName name="e304i" localSheetId="4">#REF!</definedName>
    <definedName name="e304i">#REF!</definedName>
    <definedName name="e304p" localSheetId="9">#REF!</definedName>
    <definedName name="e304p" localSheetId="4">#REF!</definedName>
    <definedName name="e304p">#REF!</definedName>
    <definedName name="e305e" localSheetId="9">#REF!</definedName>
    <definedName name="e305e" localSheetId="4">#REF!</definedName>
    <definedName name="e305e">#REF!</definedName>
    <definedName name="e305p" localSheetId="9">#REF!</definedName>
    <definedName name="e305p" localSheetId="4">#REF!</definedName>
    <definedName name="e305p">#REF!</definedName>
    <definedName name="e306e" localSheetId="9">#REF!</definedName>
    <definedName name="e306e" localSheetId="4">#REF!</definedName>
    <definedName name="e306e">#REF!</definedName>
    <definedName name="e306i" localSheetId="9">#REF!</definedName>
    <definedName name="e306i" localSheetId="4">#REF!</definedName>
    <definedName name="e306i">#REF!</definedName>
    <definedName name="e306p" localSheetId="9">#REF!</definedName>
    <definedName name="e306p" localSheetId="4">#REF!</definedName>
    <definedName name="e306p">#REF!</definedName>
    <definedName name="e307e" localSheetId="9">#REF!</definedName>
    <definedName name="e307e" localSheetId="4">#REF!</definedName>
    <definedName name="e307e">#REF!</definedName>
    <definedName name="e307p" localSheetId="9">#REF!</definedName>
    <definedName name="e307p" localSheetId="4">#REF!</definedName>
    <definedName name="e307p">#REF!</definedName>
    <definedName name="e308e" localSheetId="9">#REF!</definedName>
    <definedName name="e308e" localSheetId="4">#REF!</definedName>
    <definedName name="e308e">#REF!</definedName>
    <definedName name="e308p" localSheetId="9">#REF!</definedName>
    <definedName name="e308p" localSheetId="4">#REF!</definedName>
    <definedName name="e308p">#REF!</definedName>
    <definedName name="e309e" localSheetId="9">#REF!</definedName>
    <definedName name="e309e" localSheetId="4">#REF!</definedName>
    <definedName name="e309e">#REF!</definedName>
    <definedName name="e309p" localSheetId="9">#REF!</definedName>
    <definedName name="e309p" localSheetId="4">#REF!</definedName>
    <definedName name="e309p">#REF!</definedName>
    <definedName name="e310e" localSheetId="9">#REF!</definedName>
    <definedName name="e310e" localSheetId="4">#REF!</definedName>
    <definedName name="e310e">#REF!</definedName>
    <definedName name="e310p" localSheetId="9">#REF!</definedName>
    <definedName name="e310p" localSheetId="4">#REF!</definedName>
    <definedName name="e310p">#REF!</definedName>
    <definedName name="e311e" localSheetId="9">#REF!</definedName>
    <definedName name="e311e" localSheetId="4">#REF!</definedName>
    <definedName name="e311e">#REF!</definedName>
    <definedName name="e311p" localSheetId="9">#REF!</definedName>
    <definedName name="e311p" localSheetId="4">#REF!</definedName>
    <definedName name="e311p">#REF!</definedName>
    <definedName name="e312e" localSheetId="9">#REF!</definedName>
    <definedName name="e312e" localSheetId="4">#REF!</definedName>
    <definedName name="e312e">#REF!</definedName>
    <definedName name="e312p" localSheetId="9">#REF!</definedName>
    <definedName name="e312p" localSheetId="4">#REF!</definedName>
    <definedName name="e312p">#REF!</definedName>
    <definedName name="e313e" localSheetId="9">#REF!</definedName>
    <definedName name="e313e" localSheetId="4">#REF!</definedName>
    <definedName name="e313e">#REF!</definedName>
    <definedName name="e313p" localSheetId="9">#REF!</definedName>
    <definedName name="e313p" localSheetId="4">#REF!</definedName>
    <definedName name="e313p">#REF!</definedName>
    <definedName name="e314e" localSheetId="9">#REF!</definedName>
    <definedName name="e314e" localSheetId="4">#REF!</definedName>
    <definedName name="e314e">#REF!</definedName>
    <definedName name="e314p" localSheetId="9">#REF!</definedName>
    <definedName name="e314p" localSheetId="4">#REF!</definedName>
    <definedName name="e314p">#REF!</definedName>
    <definedName name="e316e" localSheetId="9">#REF!</definedName>
    <definedName name="e316e" localSheetId="4">#REF!</definedName>
    <definedName name="e316e">#REF!</definedName>
    <definedName name="e316p" localSheetId="9">#REF!</definedName>
    <definedName name="e316p" localSheetId="4">#REF!</definedName>
    <definedName name="e316p">#REF!</definedName>
    <definedName name="e317e" localSheetId="9">#REF!</definedName>
    <definedName name="e317e" localSheetId="4">#REF!</definedName>
    <definedName name="e317e">#REF!</definedName>
    <definedName name="e317p" localSheetId="9">#REF!</definedName>
    <definedName name="e317p" localSheetId="4">#REF!</definedName>
    <definedName name="e317p">#REF!</definedName>
    <definedName name="e318e" localSheetId="9">#REF!</definedName>
    <definedName name="e318e" localSheetId="4">#REF!</definedName>
    <definedName name="e318e">#REF!</definedName>
    <definedName name="e318p" localSheetId="9">#REF!</definedName>
    <definedName name="e318p" localSheetId="4">#REF!</definedName>
    <definedName name="e318p">#REF!</definedName>
    <definedName name="e323e" localSheetId="9">#REF!</definedName>
    <definedName name="e323e" localSheetId="4">#REF!</definedName>
    <definedName name="e323e">#REF!</definedName>
    <definedName name="e323i" localSheetId="9">#REF!</definedName>
    <definedName name="e323i" localSheetId="4">#REF!</definedName>
    <definedName name="e323i">#REF!</definedName>
    <definedName name="e323p" localSheetId="9">#REF!</definedName>
    <definedName name="e323p" localSheetId="4">#REF!</definedName>
    <definedName name="e323p">#REF!</definedName>
    <definedName name="e330e" localSheetId="9">#REF!</definedName>
    <definedName name="e330e" localSheetId="4">#REF!</definedName>
    <definedName name="e330e">#REF!</definedName>
    <definedName name="e330i" localSheetId="9">#REF!</definedName>
    <definedName name="e330i" localSheetId="4">#REF!</definedName>
    <definedName name="e330i">#REF!</definedName>
    <definedName name="e330p" localSheetId="9">#REF!</definedName>
    <definedName name="e330p" localSheetId="4">#REF!</definedName>
    <definedName name="e330p">#REF!</definedName>
    <definedName name="e331e" localSheetId="9">#REF!</definedName>
    <definedName name="e331e" localSheetId="4">#REF!</definedName>
    <definedName name="e331e">#REF!</definedName>
    <definedName name="e331i" localSheetId="9">#REF!</definedName>
    <definedName name="e331i" localSheetId="4">#REF!</definedName>
    <definedName name="e331i">#REF!</definedName>
    <definedName name="e331p" localSheetId="9">#REF!</definedName>
    <definedName name="e331p" localSheetId="4">#REF!</definedName>
    <definedName name="e331p">#REF!</definedName>
    <definedName name="e332e" localSheetId="9">#REF!</definedName>
    <definedName name="e332e" localSheetId="4">#REF!</definedName>
    <definedName name="e332e">#REF!</definedName>
    <definedName name="e332i" localSheetId="9">#REF!</definedName>
    <definedName name="e332i" localSheetId="4">#REF!</definedName>
    <definedName name="e332i">#REF!</definedName>
    <definedName name="e332p" localSheetId="9">#REF!</definedName>
    <definedName name="e332p" localSheetId="4">#REF!</definedName>
    <definedName name="e332p">#REF!</definedName>
    <definedName name="e333e" localSheetId="9">#REF!</definedName>
    <definedName name="e333e" localSheetId="4">#REF!</definedName>
    <definedName name="e333e">#REF!</definedName>
    <definedName name="e333i" localSheetId="9">#REF!</definedName>
    <definedName name="e333i" localSheetId="4">#REF!</definedName>
    <definedName name="e333i">#REF!</definedName>
    <definedName name="e333p" localSheetId="9">#REF!</definedName>
    <definedName name="e333p" localSheetId="4">#REF!</definedName>
    <definedName name="e333p">#REF!</definedName>
    <definedName name="e334e" localSheetId="9">#REF!</definedName>
    <definedName name="e334e" localSheetId="4">#REF!</definedName>
    <definedName name="e334e">#REF!</definedName>
    <definedName name="e334i" localSheetId="9">#REF!</definedName>
    <definedName name="e334i" localSheetId="4">#REF!</definedName>
    <definedName name="e334i">#REF!</definedName>
    <definedName name="e334p" localSheetId="9">#REF!</definedName>
    <definedName name="e334p" localSheetId="4">#REF!</definedName>
    <definedName name="e334p">#REF!</definedName>
    <definedName name="e335e" localSheetId="9">#REF!</definedName>
    <definedName name="e335e" localSheetId="4">#REF!</definedName>
    <definedName name="e335e">#REF!</definedName>
    <definedName name="e335i" localSheetId="9">#REF!</definedName>
    <definedName name="e335i" localSheetId="4">#REF!</definedName>
    <definedName name="e335i">#REF!</definedName>
    <definedName name="e335p" localSheetId="9">#REF!</definedName>
    <definedName name="e335p" localSheetId="4">#REF!</definedName>
    <definedName name="e335p">#REF!</definedName>
    <definedName name="e337e" localSheetId="9">#REF!</definedName>
    <definedName name="e337e" localSheetId="4">#REF!</definedName>
    <definedName name="e337e">#REF!</definedName>
    <definedName name="e337i" localSheetId="9">#REF!</definedName>
    <definedName name="e337i" localSheetId="4">#REF!</definedName>
    <definedName name="e337i">#REF!</definedName>
    <definedName name="e337p" localSheetId="9">#REF!</definedName>
    <definedName name="e337p" localSheetId="4">#REF!</definedName>
    <definedName name="e337p">#REF!</definedName>
    <definedName name="e338e" localSheetId="9">#REF!</definedName>
    <definedName name="e338e" localSheetId="4">#REF!</definedName>
    <definedName name="e338e">#REF!</definedName>
    <definedName name="e338i" localSheetId="9">#REF!</definedName>
    <definedName name="e338i" localSheetId="4">#REF!</definedName>
    <definedName name="e338i">#REF!</definedName>
    <definedName name="e338p" localSheetId="9">#REF!</definedName>
    <definedName name="e338p" localSheetId="4">#REF!</definedName>
    <definedName name="e338p">#REF!</definedName>
    <definedName name="e339e" localSheetId="9">#REF!</definedName>
    <definedName name="e339e" localSheetId="4">#REF!</definedName>
    <definedName name="e339e">#REF!</definedName>
    <definedName name="e339p" localSheetId="9">#REF!</definedName>
    <definedName name="e339p" localSheetId="4">#REF!</definedName>
    <definedName name="e339p">#REF!</definedName>
    <definedName name="e340e" localSheetId="9">#REF!</definedName>
    <definedName name="e340e" localSheetId="4">#REF!</definedName>
    <definedName name="e340e">#REF!</definedName>
    <definedName name="e340i" localSheetId="9">#REF!</definedName>
    <definedName name="e340i" localSheetId="4">#REF!</definedName>
    <definedName name="e340i">#REF!</definedName>
    <definedName name="e340p" localSheetId="9">#REF!</definedName>
    <definedName name="e340p" localSheetId="4">#REF!</definedName>
    <definedName name="e340p">#REF!</definedName>
    <definedName name="e343e" localSheetId="9">#REF!</definedName>
    <definedName name="e343e" localSheetId="4">#REF!</definedName>
    <definedName name="e343e">#REF!</definedName>
    <definedName name="e343i" localSheetId="9">#REF!</definedName>
    <definedName name="e343i" localSheetId="4">#REF!</definedName>
    <definedName name="e343i">#REF!</definedName>
    <definedName name="e343p" localSheetId="9">#REF!</definedName>
    <definedName name="e343p" localSheetId="4">#REF!</definedName>
    <definedName name="e343p">#REF!</definedName>
    <definedName name="e400e" localSheetId="9">#REF!</definedName>
    <definedName name="e400e" localSheetId="4">#REF!</definedName>
    <definedName name="e400e">#REF!</definedName>
    <definedName name="e400i" localSheetId="9">#REF!</definedName>
    <definedName name="e400i" localSheetId="4">#REF!</definedName>
    <definedName name="e400i">#REF!</definedName>
    <definedName name="e400p" localSheetId="9">#REF!</definedName>
    <definedName name="e400p" localSheetId="4">#REF!</definedName>
    <definedName name="e400p">#REF!</definedName>
    <definedName name="e402e" localSheetId="9">#REF!</definedName>
    <definedName name="e402e" localSheetId="4">#REF!</definedName>
    <definedName name="e402e">#REF!</definedName>
    <definedName name="e402i" localSheetId="9">#REF!</definedName>
    <definedName name="e402i" localSheetId="4">#REF!</definedName>
    <definedName name="e402i">#REF!</definedName>
    <definedName name="e402p" localSheetId="9">#REF!</definedName>
    <definedName name="e402p" localSheetId="4">#REF!</definedName>
    <definedName name="e402p">#REF!</definedName>
    <definedName name="e403e" localSheetId="9">#REF!</definedName>
    <definedName name="e403e" localSheetId="4">#REF!</definedName>
    <definedName name="e403e">#REF!</definedName>
    <definedName name="e403i" localSheetId="9">#REF!</definedName>
    <definedName name="e403i" localSheetId="4">#REF!</definedName>
    <definedName name="e403i">#REF!</definedName>
    <definedName name="e403p" localSheetId="9">#REF!</definedName>
    <definedName name="e403p" localSheetId="4">#REF!</definedName>
    <definedName name="e403p">#REF!</definedName>
    <definedName name="e404e" localSheetId="9">#REF!</definedName>
    <definedName name="e404e" localSheetId="4">#REF!</definedName>
    <definedName name="e404e">#REF!</definedName>
    <definedName name="e404i" localSheetId="9">#REF!</definedName>
    <definedName name="e404i" localSheetId="4">#REF!</definedName>
    <definedName name="e404i">#REF!</definedName>
    <definedName name="e404p" localSheetId="9">#REF!</definedName>
    <definedName name="e404p" localSheetId="4">#REF!</definedName>
    <definedName name="e404p">#REF!</definedName>
    <definedName name="e405e" localSheetId="9">#REF!</definedName>
    <definedName name="e405e" localSheetId="4">#REF!</definedName>
    <definedName name="e405e">#REF!</definedName>
    <definedName name="e405i" localSheetId="9">#REF!</definedName>
    <definedName name="e405i" localSheetId="4">#REF!</definedName>
    <definedName name="e405i">#REF!</definedName>
    <definedName name="e405p" localSheetId="9">#REF!</definedName>
    <definedName name="e405p" localSheetId="4">#REF!</definedName>
    <definedName name="e405p">#REF!</definedName>
    <definedName name="e406e" localSheetId="9">#REF!</definedName>
    <definedName name="e406e" localSheetId="4">#REF!</definedName>
    <definedName name="e406e">#REF!</definedName>
    <definedName name="e406i" localSheetId="9">#REF!</definedName>
    <definedName name="e406i" localSheetId="4">#REF!</definedName>
    <definedName name="e406i">#REF!</definedName>
    <definedName name="e406p" localSheetId="9">#REF!</definedName>
    <definedName name="e406p" localSheetId="4">#REF!</definedName>
    <definedName name="e406p">#REF!</definedName>
    <definedName name="e407e" localSheetId="9">#REF!</definedName>
    <definedName name="e407e" localSheetId="4">#REF!</definedName>
    <definedName name="e407e">#REF!</definedName>
    <definedName name="e407i" localSheetId="9">#REF!</definedName>
    <definedName name="e407i" localSheetId="4">#REF!</definedName>
    <definedName name="e407i">#REF!</definedName>
    <definedName name="e407p" localSheetId="9">#REF!</definedName>
    <definedName name="e407p" localSheetId="4">#REF!</definedName>
    <definedName name="e407p">#REF!</definedName>
    <definedName name="e408e" localSheetId="9">#REF!</definedName>
    <definedName name="e408e" localSheetId="4">#REF!</definedName>
    <definedName name="e408e">#REF!</definedName>
    <definedName name="e408i" localSheetId="9">#REF!</definedName>
    <definedName name="e408i" localSheetId="4">#REF!</definedName>
    <definedName name="e408i">#REF!</definedName>
    <definedName name="e408p" localSheetId="9">#REF!</definedName>
    <definedName name="e408p" localSheetId="4">#REF!</definedName>
    <definedName name="e408p">#REF!</definedName>
    <definedName name="e409e" localSheetId="9">#REF!</definedName>
    <definedName name="e409e" localSheetId="4">#REF!</definedName>
    <definedName name="e409e">#REF!</definedName>
    <definedName name="e409i" localSheetId="9">#REF!</definedName>
    <definedName name="e409i" localSheetId="4">#REF!</definedName>
    <definedName name="e409i">#REF!</definedName>
    <definedName name="e409p" localSheetId="9">#REF!</definedName>
    <definedName name="e409p" localSheetId="4">#REF!</definedName>
    <definedName name="e409p">#REF!</definedName>
    <definedName name="e410e" localSheetId="9">#REF!</definedName>
    <definedName name="e410e" localSheetId="4">#REF!</definedName>
    <definedName name="e410e">#REF!</definedName>
    <definedName name="e410i" localSheetId="9">#REF!</definedName>
    <definedName name="e410i" localSheetId="4">#REF!</definedName>
    <definedName name="e410i">#REF!</definedName>
    <definedName name="e410p" localSheetId="9">#REF!</definedName>
    <definedName name="e410p" localSheetId="4">#REF!</definedName>
    <definedName name="e410p">#REF!</definedName>
    <definedName name="e411e" localSheetId="9">#REF!</definedName>
    <definedName name="e411e" localSheetId="4">#REF!</definedName>
    <definedName name="e411e">#REF!</definedName>
    <definedName name="e411i" localSheetId="9">#REF!</definedName>
    <definedName name="e411i" localSheetId="4">#REF!</definedName>
    <definedName name="e411i">#REF!</definedName>
    <definedName name="e411p" localSheetId="9">#REF!</definedName>
    <definedName name="e411p" localSheetId="4">#REF!</definedName>
    <definedName name="e411p">#REF!</definedName>
    <definedName name="e412e" localSheetId="9">#REF!</definedName>
    <definedName name="e412e" localSheetId="4">#REF!</definedName>
    <definedName name="e412e">#REF!</definedName>
    <definedName name="e412i" localSheetId="9">#REF!</definedName>
    <definedName name="e412i" localSheetId="4">#REF!</definedName>
    <definedName name="e412i">#REF!</definedName>
    <definedName name="e412p" localSheetId="9">#REF!</definedName>
    <definedName name="e412p" localSheetId="4">#REF!</definedName>
    <definedName name="e412p">#REF!</definedName>
    <definedName name="e416e" localSheetId="9">#REF!</definedName>
    <definedName name="e416e" localSheetId="4">#REF!</definedName>
    <definedName name="e416e">#REF!</definedName>
    <definedName name="e416i" localSheetId="9">#REF!</definedName>
    <definedName name="e416i" localSheetId="4">#REF!</definedName>
    <definedName name="e416i">#REF!</definedName>
    <definedName name="e416p" localSheetId="9">#REF!</definedName>
    <definedName name="e416p" localSheetId="4">#REF!</definedName>
    <definedName name="e416p">#REF!</definedName>
    <definedName name="e421e" localSheetId="9">#REF!</definedName>
    <definedName name="e421e" localSheetId="4">#REF!</definedName>
    <definedName name="e421e">#REF!</definedName>
    <definedName name="e421i" localSheetId="9">#REF!</definedName>
    <definedName name="e421i" localSheetId="4">#REF!</definedName>
    <definedName name="e421i">#REF!</definedName>
    <definedName name="e421p" localSheetId="9">#REF!</definedName>
    <definedName name="e421p" localSheetId="4">#REF!</definedName>
    <definedName name="e421p">#REF!</definedName>
    <definedName name="e422e" localSheetId="9">#REF!</definedName>
    <definedName name="e422e" localSheetId="4">#REF!</definedName>
    <definedName name="e422e">#REF!</definedName>
    <definedName name="e422i" localSheetId="9">#REF!</definedName>
    <definedName name="e422i" localSheetId="4">#REF!</definedName>
    <definedName name="e422i">#REF!</definedName>
    <definedName name="e422p" localSheetId="9">#REF!</definedName>
    <definedName name="e422p" localSheetId="4">#REF!</definedName>
    <definedName name="e422p">#REF!</definedName>
    <definedName name="e427e" localSheetId="9">#REF!</definedName>
    <definedName name="e427e" localSheetId="4">#REF!</definedName>
    <definedName name="e427e">#REF!</definedName>
    <definedName name="e427i" localSheetId="9">#REF!</definedName>
    <definedName name="e427i" localSheetId="4">#REF!</definedName>
    <definedName name="e427i">#REF!</definedName>
    <definedName name="e427p" localSheetId="9">#REF!</definedName>
    <definedName name="e427p" localSheetId="4">#REF!</definedName>
    <definedName name="e427p">#REF!</definedName>
    <definedName name="e432e" localSheetId="9">#REF!</definedName>
    <definedName name="e432e" localSheetId="4">#REF!</definedName>
    <definedName name="e432e">#REF!</definedName>
    <definedName name="e432i" localSheetId="9">#REF!</definedName>
    <definedName name="e432i" localSheetId="4">#REF!</definedName>
    <definedName name="e432i">#REF!</definedName>
    <definedName name="e432p" localSheetId="9">#REF!</definedName>
    <definedName name="e432p" localSheetId="4">#REF!</definedName>
    <definedName name="e432p">#REF!</definedName>
    <definedName name="e433e" localSheetId="9">#REF!</definedName>
    <definedName name="e433e" localSheetId="4">#REF!</definedName>
    <definedName name="e433e">#REF!</definedName>
    <definedName name="e433i" localSheetId="9">#REF!</definedName>
    <definedName name="e433i" localSheetId="4">#REF!</definedName>
    <definedName name="e433i">#REF!</definedName>
    <definedName name="e433p" localSheetId="9">#REF!</definedName>
    <definedName name="e433p" localSheetId="4">#REF!</definedName>
    <definedName name="e433p">#REF!</definedName>
    <definedName name="e434e" localSheetId="9">#REF!</definedName>
    <definedName name="e434e" localSheetId="4">#REF!</definedName>
    <definedName name="e434e">#REF!</definedName>
    <definedName name="e434i" localSheetId="9">#REF!</definedName>
    <definedName name="e434i" localSheetId="4">#REF!</definedName>
    <definedName name="e434i">#REF!</definedName>
    <definedName name="e434p" localSheetId="9">#REF!</definedName>
    <definedName name="e434p" localSheetId="4">#REF!</definedName>
    <definedName name="e434p">#REF!</definedName>
    <definedName name="e501e" localSheetId="9">#REF!</definedName>
    <definedName name="e501e" localSheetId="4">#REF!</definedName>
    <definedName name="e501e">#REF!</definedName>
    <definedName name="e501i" localSheetId="9">#REF!</definedName>
    <definedName name="e501i" localSheetId="4">#REF!</definedName>
    <definedName name="e501i">#REF!</definedName>
    <definedName name="e501p" localSheetId="9">#REF!</definedName>
    <definedName name="e501p" localSheetId="4">#REF!</definedName>
    <definedName name="e501p">#REF!</definedName>
    <definedName name="e502e" localSheetId="9">#REF!</definedName>
    <definedName name="e502e" localSheetId="4">#REF!</definedName>
    <definedName name="e502e">#REF!</definedName>
    <definedName name="e502i" localSheetId="9">#REF!</definedName>
    <definedName name="e502i" localSheetId="4">#REF!</definedName>
    <definedName name="e502i">#REF!</definedName>
    <definedName name="e502p" localSheetId="9">#REF!</definedName>
    <definedName name="e502p" localSheetId="4">#REF!</definedName>
    <definedName name="e502p">#REF!</definedName>
    <definedName name="e503e" localSheetId="9">#REF!</definedName>
    <definedName name="e503e" localSheetId="4">#REF!</definedName>
    <definedName name="e503e">#REF!</definedName>
    <definedName name="e503i" localSheetId="9">#REF!</definedName>
    <definedName name="e503i" localSheetId="4">#REF!</definedName>
    <definedName name="e503i">#REF!</definedName>
    <definedName name="e503p" localSheetId="9">#REF!</definedName>
    <definedName name="e503p" localSheetId="4">#REF!</definedName>
    <definedName name="e503p">#REF!</definedName>
    <definedName name="e504e" localSheetId="9">#REF!</definedName>
    <definedName name="e504e" localSheetId="4">#REF!</definedName>
    <definedName name="e504e">#REF!</definedName>
    <definedName name="e504i" localSheetId="9">#REF!</definedName>
    <definedName name="e504i" localSheetId="4">#REF!</definedName>
    <definedName name="e504i">#REF!</definedName>
    <definedName name="e504p" localSheetId="9">#REF!</definedName>
    <definedName name="e504p" localSheetId="4">#REF!</definedName>
    <definedName name="e504p">#REF!</definedName>
    <definedName name="e505e" localSheetId="9">#REF!</definedName>
    <definedName name="e505e" localSheetId="4">#REF!</definedName>
    <definedName name="e505e">#REF!</definedName>
    <definedName name="e505i" localSheetId="9">#REF!</definedName>
    <definedName name="e505i" localSheetId="4">#REF!</definedName>
    <definedName name="e505i">#REF!</definedName>
    <definedName name="e505p" localSheetId="9">#REF!</definedName>
    <definedName name="e505p" localSheetId="4">#REF!</definedName>
    <definedName name="e505p">#REF!</definedName>
    <definedName name="e507e" localSheetId="9">#REF!</definedName>
    <definedName name="e507e" localSheetId="4">#REF!</definedName>
    <definedName name="e507e">#REF!</definedName>
    <definedName name="e507i" localSheetId="9">#REF!</definedName>
    <definedName name="e507i" localSheetId="4">#REF!</definedName>
    <definedName name="e507i">#REF!</definedName>
    <definedName name="e507p" localSheetId="9">#REF!</definedName>
    <definedName name="e507p" localSheetId="4">#REF!</definedName>
    <definedName name="e507p">#REF!</definedName>
    <definedName name="e508e" localSheetId="9">#REF!</definedName>
    <definedName name="e508e" localSheetId="4">#REF!</definedName>
    <definedName name="e508e">#REF!</definedName>
    <definedName name="e508i" localSheetId="9">#REF!</definedName>
    <definedName name="e508i" localSheetId="4">#REF!</definedName>
    <definedName name="e508i">#REF!</definedName>
    <definedName name="e508p" localSheetId="9">#REF!</definedName>
    <definedName name="e508p" localSheetId="4">#REF!</definedName>
    <definedName name="e508p">#REF!</definedName>
    <definedName name="e509e" localSheetId="9">#REF!</definedName>
    <definedName name="e509e" localSheetId="4">#REF!</definedName>
    <definedName name="e509e">#REF!</definedName>
    <definedName name="e509i" localSheetId="9">#REF!</definedName>
    <definedName name="e509i" localSheetId="4">#REF!</definedName>
    <definedName name="e509i">#REF!</definedName>
    <definedName name="e509p" localSheetId="9">#REF!</definedName>
    <definedName name="e509p" localSheetId="4">#REF!</definedName>
    <definedName name="e509p">#REF!</definedName>
    <definedName name="e601e" localSheetId="9">#REF!</definedName>
    <definedName name="e601e" localSheetId="4">#REF!</definedName>
    <definedName name="e601e">#REF!</definedName>
    <definedName name="e601i" localSheetId="9">#REF!</definedName>
    <definedName name="e601i" localSheetId="4">#REF!</definedName>
    <definedName name="e601i">#REF!</definedName>
    <definedName name="e601p" localSheetId="9">#REF!</definedName>
    <definedName name="e601p" localSheetId="4">#REF!</definedName>
    <definedName name="e601p">#REF!</definedName>
    <definedName name="e602e" localSheetId="9">#REF!</definedName>
    <definedName name="e602e" localSheetId="4">#REF!</definedName>
    <definedName name="e602e">#REF!</definedName>
    <definedName name="e602i" localSheetId="9">#REF!</definedName>
    <definedName name="e602i" localSheetId="4">#REF!</definedName>
    <definedName name="e602i">#REF!</definedName>
    <definedName name="e602p" localSheetId="9">#REF!</definedName>
    <definedName name="e602p" localSheetId="4">#REF!</definedName>
    <definedName name="e602p">#REF!</definedName>
    <definedName name="e603e" localSheetId="9">#REF!</definedName>
    <definedName name="e603e" localSheetId="4">#REF!</definedName>
    <definedName name="e603e">#REF!</definedName>
    <definedName name="e603i" localSheetId="9">#REF!</definedName>
    <definedName name="e603i" localSheetId="4">#REF!</definedName>
    <definedName name="e603i">#REF!</definedName>
    <definedName name="e603p" localSheetId="9">#REF!</definedName>
    <definedName name="e603p" localSheetId="4">#REF!</definedName>
    <definedName name="e603p">#REF!</definedName>
    <definedName name="e901e" localSheetId="9">#REF!</definedName>
    <definedName name="e901e" localSheetId="4">#REF!</definedName>
    <definedName name="e901e">#REF!</definedName>
    <definedName name="e901i" localSheetId="9">#REF!</definedName>
    <definedName name="e901i" localSheetId="4">#REF!</definedName>
    <definedName name="e901i">#REF!</definedName>
    <definedName name="e901p" localSheetId="9">#REF!</definedName>
    <definedName name="e901p" localSheetId="4">#REF!</definedName>
    <definedName name="e901p">#REF!</definedName>
    <definedName name="e902e" localSheetId="9">#REF!</definedName>
    <definedName name="e902e" localSheetId="4">#REF!</definedName>
    <definedName name="e902e">#REF!</definedName>
    <definedName name="e902i" localSheetId="9">#REF!</definedName>
    <definedName name="e902i" localSheetId="4">#REF!</definedName>
    <definedName name="e902i">#REF!</definedName>
    <definedName name="e902p" localSheetId="9">#REF!</definedName>
    <definedName name="e902p" localSheetId="4">#REF!</definedName>
    <definedName name="e902p">#REF!</definedName>
    <definedName name="e903e" localSheetId="9">#REF!</definedName>
    <definedName name="e903e" localSheetId="4">#REF!</definedName>
    <definedName name="e903e">#REF!</definedName>
    <definedName name="e903i" localSheetId="9">#REF!</definedName>
    <definedName name="e903i" localSheetId="4">#REF!</definedName>
    <definedName name="e903i">#REF!</definedName>
    <definedName name="e903p" localSheetId="9">#REF!</definedName>
    <definedName name="e903p" localSheetId="4">#REF!</definedName>
    <definedName name="e903p">#REF!</definedName>
    <definedName name="e904e" localSheetId="9">#REF!</definedName>
    <definedName name="e904e" localSheetId="4">#REF!</definedName>
    <definedName name="e904e">#REF!</definedName>
    <definedName name="e904i" localSheetId="9">#REF!</definedName>
    <definedName name="e904i" localSheetId="4">#REF!</definedName>
    <definedName name="e904i">#REF!</definedName>
    <definedName name="e904p" localSheetId="9">#REF!</definedName>
    <definedName name="e904p" localSheetId="4">#REF!</definedName>
    <definedName name="e904p">#REF!</definedName>
    <definedName name="e905e" localSheetId="9">#REF!</definedName>
    <definedName name="e905e" localSheetId="4">#REF!</definedName>
    <definedName name="e905e">#REF!</definedName>
    <definedName name="e905i" localSheetId="9">#REF!</definedName>
    <definedName name="e905i" localSheetId="4">#REF!</definedName>
    <definedName name="e905i">#REF!</definedName>
    <definedName name="e905p" localSheetId="9">#REF!</definedName>
    <definedName name="e905p" localSheetId="4">#REF!</definedName>
    <definedName name="e905p">#REF!</definedName>
    <definedName name="e906e" localSheetId="9">#REF!</definedName>
    <definedName name="e906e" localSheetId="4">#REF!</definedName>
    <definedName name="e906e">#REF!</definedName>
    <definedName name="e906i" localSheetId="9">#REF!</definedName>
    <definedName name="e906i" localSheetId="4">#REF!</definedName>
    <definedName name="e906i">#REF!</definedName>
    <definedName name="e906p" localSheetId="9">#REF!</definedName>
    <definedName name="e906p" localSheetId="4">#REF!</definedName>
    <definedName name="e906p">#REF!</definedName>
    <definedName name="e907e" localSheetId="9">#REF!</definedName>
    <definedName name="e907e" localSheetId="4">#REF!</definedName>
    <definedName name="e907e">#REF!</definedName>
    <definedName name="e907p" localSheetId="9">#REF!</definedName>
    <definedName name="e907p" localSheetId="4">#REF!</definedName>
    <definedName name="e907p">#REF!</definedName>
    <definedName name="e908e" localSheetId="9">#REF!</definedName>
    <definedName name="e908e" localSheetId="4">#REF!</definedName>
    <definedName name="e908e">#REF!</definedName>
    <definedName name="e908i" localSheetId="9">#REF!</definedName>
    <definedName name="e908i" localSheetId="4">#REF!</definedName>
    <definedName name="e908i">#REF!</definedName>
    <definedName name="e908p" localSheetId="9">#REF!</definedName>
    <definedName name="e908p" localSheetId="4">#REF!</definedName>
    <definedName name="e908p">#REF!</definedName>
    <definedName name="e909e" localSheetId="9">#REF!</definedName>
    <definedName name="e909e" localSheetId="4">#REF!</definedName>
    <definedName name="e909e">#REF!</definedName>
    <definedName name="e909i" localSheetId="9">#REF!</definedName>
    <definedName name="e909i" localSheetId="4">#REF!</definedName>
    <definedName name="e909i">#REF!</definedName>
    <definedName name="e909p" localSheetId="9">#REF!</definedName>
    <definedName name="e909p" localSheetId="4">#REF!</definedName>
    <definedName name="e909p">#REF!</definedName>
    <definedName name="e910e" localSheetId="9">#REF!</definedName>
    <definedName name="e910e" localSheetId="4">#REF!</definedName>
    <definedName name="e910e">#REF!</definedName>
    <definedName name="e910i" localSheetId="9">#REF!</definedName>
    <definedName name="e910i" localSheetId="4">#REF!</definedName>
    <definedName name="e910i">#REF!</definedName>
    <definedName name="e910p" localSheetId="9">#REF!</definedName>
    <definedName name="e910p" localSheetId="4">#REF!</definedName>
    <definedName name="e910p">#REF!</definedName>
    <definedName name="e911e" localSheetId="9">#REF!</definedName>
    <definedName name="e911e" localSheetId="4">#REF!</definedName>
    <definedName name="e911e">#REF!</definedName>
    <definedName name="e911i" localSheetId="9">#REF!</definedName>
    <definedName name="e911i" localSheetId="4">#REF!</definedName>
    <definedName name="e911i">#REF!</definedName>
    <definedName name="e911p" localSheetId="9">#REF!</definedName>
    <definedName name="e911p" localSheetId="4">#REF!</definedName>
    <definedName name="e911p">#REF!</definedName>
    <definedName name="e912e" localSheetId="9">#REF!</definedName>
    <definedName name="e912e" localSheetId="4">#REF!</definedName>
    <definedName name="e912e">#REF!</definedName>
    <definedName name="e912i" localSheetId="9">#REF!</definedName>
    <definedName name="e912i" localSheetId="4">#REF!</definedName>
    <definedName name="e912i">#REF!</definedName>
    <definedName name="e912p" localSheetId="9">#REF!</definedName>
    <definedName name="e912p" localSheetId="4">#REF!</definedName>
    <definedName name="e912p">#REF!</definedName>
    <definedName name="e914e" localSheetId="9">#REF!</definedName>
    <definedName name="e914e" localSheetId="4">#REF!</definedName>
    <definedName name="e914e">#REF!</definedName>
    <definedName name="e914i" localSheetId="9">#REF!</definedName>
    <definedName name="e914i" localSheetId="4">#REF!</definedName>
    <definedName name="e914i">#REF!</definedName>
    <definedName name="e914p" localSheetId="9">#REF!</definedName>
    <definedName name="e914p" localSheetId="4">#REF!</definedName>
    <definedName name="e914p">#REF!</definedName>
    <definedName name="e915e" localSheetId="9">#REF!</definedName>
    <definedName name="e915e" localSheetId="4">#REF!</definedName>
    <definedName name="e915e">#REF!</definedName>
    <definedName name="e915i" localSheetId="9">#REF!</definedName>
    <definedName name="e915i" localSheetId="4">#REF!</definedName>
    <definedName name="e915i">#REF!</definedName>
    <definedName name="e915p" localSheetId="9">#REF!</definedName>
    <definedName name="e915p" localSheetId="4">#REF!</definedName>
    <definedName name="e915p">#REF!</definedName>
    <definedName name="e916e" localSheetId="9">#REF!</definedName>
    <definedName name="e916e" localSheetId="4">#REF!</definedName>
    <definedName name="e916e">#REF!</definedName>
    <definedName name="e916i" localSheetId="9">#REF!</definedName>
    <definedName name="e916i" localSheetId="4">#REF!</definedName>
    <definedName name="e916i">#REF!</definedName>
    <definedName name="e916p" localSheetId="9">#REF!</definedName>
    <definedName name="e916p" localSheetId="4">#REF!</definedName>
    <definedName name="e916p">#REF!</definedName>
    <definedName name="e917e" localSheetId="9">#REF!</definedName>
    <definedName name="e917e" localSheetId="4">#REF!</definedName>
    <definedName name="e917e">#REF!</definedName>
    <definedName name="e917i" localSheetId="9">#REF!</definedName>
    <definedName name="e917i" localSheetId="4">#REF!</definedName>
    <definedName name="e917i">#REF!</definedName>
    <definedName name="e917p" localSheetId="9">#REF!</definedName>
    <definedName name="e917p" localSheetId="4">#REF!</definedName>
    <definedName name="e917p">#REF!</definedName>
    <definedName name="e918e" localSheetId="9">#REF!</definedName>
    <definedName name="e918e" localSheetId="4">#REF!</definedName>
    <definedName name="e918e">#REF!</definedName>
    <definedName name="e918i" localSheetId="9">#REF!</definedName>
    <definedName name="e918i" localSheetId="4">#REF!</definedName>
    <definedName name="e918i">#REF!</definedName>
    <definedName name="e918p" localSheetId="9">#REF!</definedName>
    <definedName name="e918p" localSheetId="4">#REF!</definedName>
    <definedName name="e918p">#REF!</definedName>
    <definedName name="e919e" localSheetId="9">#REF!</definedName>
    <definedName name="e919e" localSheetId="4">#REF!</definedName>
    <definedName name="e919e">#REF!</definedName>
    <definedName name="e919i" localSheetId="9">#REF!</definedName>
    <definedName name="e919i" localSheetId="4">#REF!</definedName>
    <definedName name="e919i">#REF!</definedName>
    <definedName name="e919p" localSheetId="9">#REF!</definedName>
    <definedName name="e919p" localSheetId="4">#REF!</definedName>
    <definedName name="e919p">#REF!</definedName>
    <definedName name="e920e" localSheetId="9">#REF!</definedName>
    <definedName name="e920e" localSheetId="4">#REF!</definedName>
    <definedName name="e920e">#REF!</definedName>
    <definedName name="e920i" localSheetId="9">#REF!</definedName>
    <definedName name="e920i" localSheetId="4">#REF!</definedName>
    <definedName name="e920i">#REF!</definedName>
    <definedName name="e920p" localSheetId="9">#REF!</definedName>
    <definedName name="e920p" localSheetId="4">#REF!</definedName>
    <definedName name="e920p">#REF!</definedName>
    <definedName name="e921e" localSheetId="9">#REF!</definedName>
    <definedName name="e921e" localSheetId="4">#REF!</definedName>
    <definedName name="e921e">#REF!</definedName>
    <definedName name="e921i" localSheetId="9">#REF!</definedName>
    <definedName name="e921i" localSheetId="4">#REF!</definedName>
    <definedName name="e921i">#REF!</definedName>
    <definedName name="e921p" localSheetId="9">#REF!</definedName>
    <definedName name="e921p" localSheetId="4">#REF!</definedName>
    <definedName name="e921p">#REF!</definedName>
    <definedName name="e922e" localSheetId="9">#REF!</definedName>
    <definedName name="e922e" localSheetId="4">#REF!</definedName>
    <definedName name="e922e">#REF!</definedName>
    <definedName name="e922i" localSheetId="9">#REF!</definedName>
    <definedName name="e922i" localSheetId="4">#REF!</definedName>
    <definedName name="e922i">#REF!</definedName>
    <definedName name="e922p" localSheetId="9">#REF!</definedName>
    <definedName name="e922p" localSheetId="4">#REF!</definedName>
    <definedName name="e922p">#REF!</definedName>
    <definedName name="e923e" localSheetId="9">#REF!</definedName>
    <definedName name="e923e" localSheetId="4">#REF!</definedName>
    <definedName name="e923e">#REF!</definedName>
    <definedName name="e923i" localSheetId="9">#REF!</definedName>
    <definedName name="e923i" localSheetId="4">#REF!</definedName>
    <definedName name="e923i">#REF!</definedName>
    <definedName name="e923p" localSheetId="9">#REF!</definedName>
    <definedName name="e923p" localSheetId="4">#REF!</definedName>
    <definedName name="e923p">#REF!</definedName>
    <definedName name="e924e" localSheetId="9">#REF!</definedName>
    <definedName name="e924e" localSheetId="4">#REF!</definedName>
    <definedName name="e924e">#REF!</definedName>
    <definedName name="e924i" localSheetId="9">#REF!</definedName>
    <definedName name="e924i" localSheetId="4">#REF!</definedName>
    <definedName name="e924i">#REF!</definedName>
    <definedName name="e924p" localSheetId="9">#REF!</definedName>
    <definedName name="e924p" localSheetId="4">#REF!</definedName>
    <definedName name="e924p">#REF!</definedName>
    <definedName name="e925e" localSheetId="9">#REF!</definedName>
    <definedName name="e925e" localSheetId="4">#REF!</definedName>
    <definedName name="e925e">#REF!</definedName>
    <definedName name="e925i" localSheetId="9">#REF!</definedName>
    <definedName name="e925i" localSheetId="4">#REF!</definedName>
    <definedName name="e925i">#REF!</definedName>
    <definedName name="e925p" localSheetId="9">#REF!</definedName>
    <definedName name="e925p" localSheetId="4">#REF!</definedName>
    <definedName name="e925p">#REF!</definedName>
    <definedName name="ELIAS" localSheetId="9">#REF!</definedName>
    <definedName name="ELIAS" localSheetId="4">#REF!</definedName>
    <definedName name="ELIAS">#REF!</definedName>
    <definedName name="EMN" localSheetId="9">[2]SERVIÇOS!#REF!</definedName>
    <definedName name="EMN" localSheetId="4">[2]SERVIÇOS!#REF!</definedName>
    <definedName name="EMN">[2]SERVIÇOS!#REF!</definedName>
    <definedName name="Empo" localSheetId="9">#REF!</definedName>
    <definedName name="Empo" localSheetId="4">#REF!</definedName>
    <definedName name="Empo">#REF!</definedName>
    <definedName name="empo2" localSheetId="9">#REF!</definedName>
    <definedName name="empo2" localSheetId="4">#REF!</definedName>
    <definedName name="empo2">#REF!</definedName>
    <definedName name="Empola2" localSheetId="9">#REF!</definedName>
    <definedName name="Empola2" localSheetId="4">#REF!</definedName>
    <definedName name="Empola2">#REF!</definedName>
    <definedName name="Empolamento" localSheetId="9">#REF!</definedName>
    <definedName name="Empolamento" localSheetId="4">#REF!</definedName>
    <definedName name="Empolamento">#REF!</definedName>
    <definedName name="Empolo2" localSheetId="9">#REF!</definedName>
    <definedName name="Empolo2" localSheetId="4">#REF!</definedName>
    <definedName name="Empolo2">#REF!</definedName>
    <definedName name="empolo3" localSheetId="9">#REF!</definedName>
    <definedName name="empolo3" localSheetId="4">#REF!</definedName>
    <definedName name="empolo3">#REF!</definedName>
    <definedName name="eng">'[8]Mat Asf'!$C$36</definedName>
    <definedName name="entrada1" localSheetId="9">#REF!</definedName>
    <definedName name="entrada1" localSheetId="4">#REF!</definedName>
    <definedName name="entrada1">#REF!</definedName>
    <definedName name="entrada2" localSheetId="9">#REF!</definedName>
    <definedName name="entrada2" localSheetId="4">#REF!</definedName>
    <definedName name="entrada2">#REF!</definedName>
    <definedName name="escavmec" localSheetId="9">#REF!</definedName>
    <definedName name="escavmec" localSheetId="4">#REF!</definedName>
    <definedName name="escavmec">#REF!</definedName>
    <definedName name="EXA" localSheetId="9">'[12]PRO-08'!#REF!</definedName>
    <definedName name="EXA" localSheetId="4">'[12]PRO-08'!#REF!</definedName>
    <definedName name="EXA">'[12]PRO-08'!#REF!</definedName>
    <definedName name="Excel_BuiltIn_Criteria" localSheetId="4">#REF!</definedName>
    <definedName name="Excel_BuiltIn_Criteria_4" localSheetId="4">#REF!</definedName>
    <definedName name="Excel_BuiltIn_Criteria_6" localSheetId="4">#REF!</definedName>
    <definedName name="Excel_BuiltIn_Database" localSheetId="4">#REF!</definedName>
    <definedName name="Excel_BuiltIn_Extract" localSheetId="4">#REF!</definedName>
    <definedName name="Excel_BuiltIn_Extract_4" localSheetId="4">#REF!</definedName>
    <definedName name="Excel_BuiltIn_Extract_6" localSheetId="4">#REF!</definedName>
    <definedName name="Excel_BuiltIn_Print_Area_2_1" localSheetId="9">#REF!</definedName>
    <definedName name="Excel_BuiltIn_Print_Area_2_1" localSheetId="4">#REF!</definedName>
    <definedName name="Excel_BuiltIn_Print_Area_2_1">#REF!</definedName>
    <definedName name="Excel_BuiltIn_Print_Area_2_1_1" localSheetId="9">#REF!</definedName>
    <definedName name="Excel_BuiltIn_Print_Area_2_1_1" localSheetId="4">#REF!</definedName>
    <definedName name="Excel_BuiltIn_Print_Area_2_1_1">#REF!</definedName>
    <definedName name="Excel_BuiltIn_Print_Area_4" localSheetId="9">#REF!</definedName>
    <definedName name="Excel_BuiltIn_Print_Area_4" localSheetId="4">#REF!</definedName>
    <definedName name="Excel_BuiltIn_Print_Area_4">#REF!</definedName>
    <definedName name="Excel_BuiltIn_Recorder" localSheetId="4">#REF!</definedName>
    <definedName name="EXPU" localSheetId="9">#REF!</definedName>
    <definedName name="EXPU" localSheetId="4">#REF!</definedName>
    <definedName name="EXPU">#REF!</definedName>
    <definedName name="Extenso" localSheetId="15">Extenso</definedName>
    <definedName name="Extenso">'Cronograma Financeiro'!Extenso</definedName>
    <definedName name="f801m" localSheetId="9">#REF!</definedName>
    <definedName name="f801m" localSheetId="4">#REF!</definedName>
    <definedName name="f801m">#REF!</definedName>
    <definedName name="f801p" localSheetId="9">#REF!</definedName>
    <definedName name="f801p" localSheetId="4">#REF!</definedName>
    <definedName name="f801p">#REF!</definedName>
    <definedName name="f802m" localSheetId="9">#REF!</definedName>
    <definedName name="f802m" localSheetId="4">#REF!</definedName>
    <definedName name="f802m">#REF!</definedName>
    <definedName name="f802p" localSheetId="9">#REF!</definedName>
    <definedName name="f802p" localSheetId="4">#REF!</definedName>
    <definedName name="f802p">#REF!</definedName>
    <definedName name="f803m" localSheetId="9">#REF!</definedName>
    <definedName name="f803m" localSheetId="4">#REF!</definedName>
    <definedName name="f803m">#REF!</definedName>
    <definedName name="f803p" localSheetId="9">#REF!</definedName>
    <definedName name="f803p" localSheetId="4">#REF!</definedName>
    <definedName name="f803p">#REF!</definedName>
    <definedName name="f804m" localSheetId="9">#REF!</definedName>
    <definedName name="f804m" localSheetId="4">#REF!</definedName>
    <definedName name="f804m">#REF!</definedName>
    <definedName name="f804p" localSheetId="9">#REF!</definedName>
    <definedName name="f804p" localSheetId="4">#REF!</definedName>
    <definedName name="f804p">#REF!</definedName>
    <definedName name="f805m" localSheetId="9">#REF!</definedName>
    <definedName name="f805m" localSheetId="4">#REF!</definedName>
    <definedName name="f805m">#REF!</definedName>
    <definedName name="f805p" localSheetId="9">#REF!</definedName>
    <definedName name="f805p" localSheetId="4">#REF!</definedName>
    <definedName name="f805p">#REF!</definedName>
    <definedName name="f807m" localSheetId="9">#REF!</definedName>
    <definedName name="f807m" localSheetId="4">#REF!</definedName>
    <definedName name="f807m">#REF!</definedName>
    <definedName name="f807p" localSheetId="9">#REF!</definedName>
    <definedName name="f807p" localSheetId="4">#REF!</definedName>
    <definedName name="f807p">#REF!</definedName>
    <definedName name="f808m" localSheetId="9">#REF!</definedName>
    <definedName name="f808m" localSheetId="4">#REF!</definedName>
    <definedName name="f808m">#REF!</definedName>
    <definedName name="f808p" localSheetId="9">#REF!</definedName>
    <definedName name="f808p" localSheetId="4">#REF!</definedName>
    <definedName name="f808p">#REF!</definedName>
    <definedName name="f809m" localSheetId="9">#REF!</definedName>
    <definedName name="f809m" localSheetId="4">#REF!</definedName>
    <definedName name="f809m">#REF!</definedName>
    <definedName name="f809p" localSheetId="9">#REF!</definedName>
    <definedName name="f809p" localSheetId="4">#REF!</definedName>
    <definedName name="f809p">#REF!</definedName>
    <definedName name="f810m" localSheetId="9">#REF!</definedName>
    <definedName name="f810m" localSheetId="4">#REF!</definedName>
    <definedName name="f810m">#REF!</definedName>
    <definedName name="f810p" localSheetId="9">#REF!</definedName>
    <definedName name="f810p" localSheetId="4">#REF!</definedName>
    <definedName name="f810p">#REF!</definedName>
    <definedName name="f811m" localSheetId="9">#REF!</definedName>
    <definedName name="f811m" localSheetId="4">#REF!</definedName>
    <definedName name="f811m">#REF!</definedName>
    <definedName name="f811p" localSheetId="9">#REF!</definedName>
    <definedName name="f811p" localSheetId="4">#REF!</definedName>
    <definedName name="f811p">#REF!</definedName>
    <definedName name="f812m" localSheetId="9">#REF!</definedName>
    <definedName name="f812m" localSheetId="4">#REF!</definedName>
    <definedName name="f812m">#REF!</definedName>
    <definedName name="f812p" localSheetId="9">#REF!</definedName>
    <definedName name="f812p" localSheetId="4">#REF!</definedName>
    <definedName name="f812p">#REF!</definedName>
    <definedName name="f813m" localSheetId="9">#REF!</definedName>
    <definedName name="f813m" localSheetId="4">#REF!</definedName>
    <definedName name="f813m">#REF!</definedName>
    <definedName name="f813p" localSheetId="9">#REF!</definedName>
    <definedName name="f813p" localSheetId="4">#REF!</definedName>
    <definedName name="f813p">#REF!</definedName>
    <definedName name="f814m" localSheetId="9">#REF!</definedName>
    <definedName name="f814m" localSheetId="4">#REF!</definedName>
    <definedName name="f814m">#REF!</definedName>
    <definedName name="f814p" localSheetId="9">#REF!</definedName>
    <definedName name="f814p" localSheetId="4">#REF!</definedName>
    <definedName name="f814p">#REF!</definedName>
    <definedName name="f943m" localSheetId="9">#REF!</definedName>
    <definedName name="f943m" localSheetId="4">#REF!</definedName>
    <definedName name="f943m">#REF!</definedName>
    <definedName name="f943p" localSheetId="9">#REF!</definedName>
    <definedName name="f943p" localSheetId="4">#REF!</definedName>
    <definedName name="f943p">#REF!</definedName>
    <definedName name="faixa">'[14]RESUMO-DVOP'!$N$123</definedName>
    <definedName name="faixa2">'[14]RESUMO-DVOP'!$N$185</definedName>
    <definedName name="FATOR1" localSheetId="9">#REF!</definedName>
    <definedName name="FATOR1" localSheetId="4">#REF!</definedName>
    <definedName name="FATOR1">#REF!</definedName>
    <definedName name="fator100" localSheetId="9">#REF!</definedName>
    <definedName name="fator100" localSheetId="4">#REF!</definedName>
    <definedName name="fator100">#REF!</definedName>
    <definedName name="fator50" localSheetId="9">#REF!</definedName>
    <definedName name="fator50" localSheetId="4">#REF!</definedName>
    <definedName name="fator50">#REF!</definedName>
    <definedName name="fc1a" localSheetId="9">'[12]PRO-08'!#REF!</definedName>
    <definedName name="fc1a" localSheetId="4">'[12]PRO-08'!#REF!</definedName>
    <definedName name="fc1a">'[12]PRO-08'!#REF!</definedName>
    <definedName name="FC2A" localSheetId="9">'[12]PRO-08'!#REF!</definedName>
    <definedName name="FC2A" localSheetId="4">'[12]PRO-08'!#REF!</definedName>
    <definedName name="FC2A">'[12]PRO-08'!#REF!</definedName>
    <definedName name="FC3A" localSheetId="9">'[12]PRO-08'!#REF!</definedName>
    <definedName name="FC3A" localSheetId="4">'[12]PRO-08'!#REF!</definedName>
    <definedName name="FC3A">'[12]PRO-08'!#REF!</definedName>
    <definedName name="FE" localSheetId="9">[2]SERVIÇOS!#REF!</definedName>
    <definedName name="FE" localSheetId="4">[2]SERVIÇOS!#REF!</definedName>
    <definedName name="FE">[2]SERVIÇOS!#REF!</definedName>
    <definedName name="FEV00" localSheetId="9">[3]Consultoria!#REF!</definedName>
    <definedName name="FEV00" localSheetId="4">[3]Consultoria!#REF!</definedName>
    <definedName name="FEV00">[3]Consultoria!#REF!</definedName>
    <definedName name="FEV00_3" localSheetId="9">[3]Consultoria!#REF!</definedName>
    <definedName name="FEV00_3" localSheetId="4">[3]Consultoria!#REF!</definedName>
    <definedName name="FEV00_3">[3]Consultoria!#REF!</definedName>
    <definedName name="FEV95_3" localSheetId="9">[3]Consultoria!#REF!</definedName>
    <definedName name="FEV95_3" localSheetId="4">[3]Consultoria!#REF!</definedName>
    <definedName name="FEV95_3">[3]Consultoria!#REF!</definedName>
    <definedName name="FEV96_3" localSheetId="9">[3]Consultoria!#REF!</definedName>
    <definedName name="FEV96_3" localSheetId="4">[3]Consultoria!#REF!</definedName>
    <definedName name="FEV96_3">[3]Consultoria!#REF!</definedName>
    <definedName name="FEV97_3" localSheetId="9">[3]Consultoria!#REF!</definedName>
    <definedName name="FEV97_3" localSheetId="4">[3]Consultoria!#REF!</definedName>
    <definedName name="FEV97_3">[3]Consultoria!#REF!</definedName>
    <definedName name="FEV98_3" localSheetId="9">[3]Consultoria!#REF!</definedName>
    <definedName name="FEV98_3" localSheetId="4">[3]Consultoria!#REF!</definedName>
    <definedName name="FEV98_3">[3]Consultoria!#REF!</definedName>
    <definedName name="FEV99_3" localSheetId="9">[3]Consultoria!#REF!</definedName>
    <definedName name="FEV99_3" localSheetId="4">[3]Consultoria!#REF!</definedName>
    <definedName name="FEV99_3">[3]Consultoria!#REF!</definedName>
    <definedName name="fir" localSheetId="9">#REF!</definedName>
    <definedName name="fir" localSheetId="4">#REF!</definedName>
    <definedName name="fir">#REF!</definedName>
    <definedName name="fl._01" localSheetId="9">#REF!</definedName>
    <definedName name="fl._01" localSheetId="4">#REF!</definedName>
    <definedName name="fl._01">#REF!</definedName>
    <definedName name="FOG" localSheetId="9">#REF!</definedName>
    <definedName name="FOG" localSheetId="4">#REF!</definedName>
    <definedName name="FOG">#REF!</definedName>
    <definedName name="FOLHA1" localSheetId="9">#REF!</definedName>
    <definedName name="FOLHA1" localSheetId="4">#REF!</definedName>
    <definedName name="FOLHA1">#REF!</definedName>
    <definedName name="FOLHA2" localSheetId="9">#REF!</definedName>
    <definedName name="FOLHA2" localSheetId="4">#REF!</definedName>
    <definedName name="FOLHA2">#REF!</definedName>
    <definedName name="FOLHA3" localSheetId="9">#REF!</definedName>
    <definedName name="FOLHA3" localSheetId="4">#REF!</definedName>
    <definedName name="FOLHA3">#REF!</definedName>
    <definedName name="FOLHA4" localSheetId="9">#REF!</definedName>
    <definedName name="FOLHA4" localSheetId="4">#REF!</definedName>
    <definedName name="FOLHA4">#REF!</definedName>
    <definedName name="FOLHA5" localSheetId="9">#REF!</definedName>
    <definedName name="FOLHA5" localSheetId="4">#REF!</definedName>
    <definedName name="FOLHA5">#REF!</definedName>
    <definedName name="FOLHA6" localSheetId="9">#REF!</definedName>
    <definedName name="FOLHA6" localSheetId="4">#REF!</definedName>
    <definedName name="FOLHA6">#REF!</definedName>
    <definedName name="FOLHA7" localSheetId="9">#REF!</definedName>
    <definedName name="FOLHA7" localSheetId="4">#REF!</definedName>
    <definedName name="FOLHA7">#REF!</definedName>
    <definedName name="FOLHA8" localSheetId="9">#REF!</definedName>
    <definedName name="FOLHA8" localSheetId="4">#REF!</definedName>
    <definedName name="FOLHA8">#REF!</definedName>
    <definedName name="FOLHA9" localSheetId="9">#REF!</definedName>
    <definedName name="FOLHA9" localSheetId="4">#REF!</definedName>
    <definedName name="FOLHA9">#REF!</definedName>
    <definedName name="fresh5" localSheetId="9">#REF!</definedName>
    <definedName name="fresh5" localSheetId="4">#REF!</definedName>
    <definedName name="fresh5">#REF!</definedName>
    <definedName name="fx_horiz" localSheetId="9">#REF!</definedName>
    <definedName name="fx_horiz" localSheetId="4">#REF!</definedName>
    <definedName name="fx_horiz">#REF!</definedName>
    <definedName name="GAST">[1]DADOS!$C$21</definedName>
    <definedName name="GEOTECNICO" localSheetId="9">[11]PRECORC.XLS!#REF!</definedName>
    <definedName name="GEOTECNICO" localSheetId="4">[11]PRECORC.XLS!#REF!</definedName>
    <definedName name="GEOTECNICO">[11]PRECORC.XLS!#REF!</definedName>
    <definedName name="GP" localSheetId="9">[2]SERVIÇOS!#REF!</definedName>
    <definedName name="GP" localSheetId="4">[2]SERVIÇOS!#REF!</definedName>
    <definedName name="GP">[2]SERVIÇOS!#REF!</definedName>
    <definedName name="GRAFICOS" localSheetId="9">[11]PRECORC.XLS!#REF!</definedName>
    <definedName name="GRAFICOS" localSheetId="4">[11]PRECORC.XLS!#REF!</definedName>
    <definedName name="GRAFICOS">[11]PRECORC.XLS!#REF!</definedName>
    <definedName name="GRAMA" localSheetId="9">#REF!</definedName>
    <definedName name="GRAMA" localSheetId="4">#REF!</definedName>
    <definedName name="GRAMA">#REF!</definedName>
    <definedName name="grama_mudas" localSheetId="9">#REF!</definedName>
    <definedName name="grama_mudas" localSheetId="4">#REF!</definedName>
    <definedName name="grama_mudas">#REF!</definedName>
    <definedName name="h4c" localSheetId="9">#REF!</definedName>
    <definedName name="h4c" localSheetId="4">#REF!</definedName>
    <definedName name="h4c">#REF!</definedName>
    <definedName name="h5c" localSheetId="9">#REF!</definedName>
    <definedName name="h5c" localSheetId="4">#REF!</definedName>
    <definedName name="h5c">#REF!</definedName>
    <definedName name="h6c" localSheetId="9">#REF!</definedName>
    <definedName name="h6c" localSheetId="4">#REF!</definedName>
    <definedName name="h6c">#REF!</definedName>
    <definedName name="h7c" localSheetId="9">#REF!</definedName>
    <definedName name="h7c" localSheetId="4">#REF!</definedName>
    <definedName name="h7c">#REF!</definedName>
    <definedName name="h8c" localSheetId="9">#REF!</definedName>
    <definedName name="h8c" localSheetId="4">#REF!</definedName>
    <definedName name="h8c">#REF!</definedName>
    <definedName name="h9c" localSheetId="9">#REF!</definedName>
    <definedName name="h9c" localSheetId="4">#REF!</definedName>
    <definedName name="h9c">#REF!</definedName>
    <definedName name="hi" localSheetId="9">#REF!</definedName>
    <definedName name="hi" localSheetId="4">#REF!</definedName>
    <definedName name="hi">#REF!</definedName>
    <definedName name="I" localSheetId="9">#REF!</definedName>
    <definedName name="I" localSheetId="4">#REF!</definedName>
    <definedName name="I">#REF!</definedName>
    <definedName name="ic">'[21]Desmatamento '!$L$10</definedName>
    <definedName name="idem" localSheetId="9">#REF!</definedName>
    <definedName name="idem" localSheetId="4">#REF!</definedName>
    <definedName name="idem">#REF!</definedName>
    <definedName name="IMOVEIS" localSheetId="9">[11]PRECORC.XLS!#REF!</definedName>
    <definedName name="IMOVEIS" localSheetId="4">[11]PRECORC.XLS!#REF!</definedName>
    <definedName name="IMOVEIS">[11]PRECORC.XLS!#REF!</definedName>
    <definedName name="IND" localSheetId="9">#REF!</definedName>
    <definedName name="IND" localSheetId="4">#REF!</definedName>
    <definedName name="IND">#REF!</definedName>
    <definedName name="INDI" localSheetId="9">#REF!</definedName>
    <definedName name="INDI" localSheetId="4">#REF!</definedName>
    <definedName name="INDI">#REF!</definedName>
    <definedName name="indi_33" localSheetId="9">#REF!</definedName>
    <definedName name="indi_33" localSheetId="4">#REF!</definedName>
    <definedName name="indi_33">#REF!</definedName>
    <definedName name="INDI22" localSheetId="9">#REF!</definedName>
    <definedName name="INDI22" localSheetId="4">#REF!</definedName>
    <definedName name="INDI22">#REF!</definedName>
    <definedName name="indice_2" localSheetId="9">#REF!</definedName>
    <definedName name="indice_2" localSheetId="4">#REF!</definedName>
    <definedName name="indice_2">#REF!</definedName>
    <definedName name="INDIRETO" localSheetId="9">[11]PRECORC.XLS!#REF!</definedName>
    <definedName name="INDIRETO" localSheetId="4">[11]PRECORC.XLS!#REF!</definedName>
    <definedName name="INDIRETO">[11]PRECORC.XLS!#REF!</definedName>
    <definedName name="inic" localSheetId="9">#REF!</definedName>
    <definedName name="inic" localSheetId="4">#REF!</definedName>
    <definedName name="inic">#REF!</definedName>
    <definedName name="ITEM1" localSheetId="9">[11]PRECORC.XLS!#REF!</definedName>
    <definedName name="ITEM1" localSheetId="4">[11]PRECORC.XLS!#REF!</definedName>
    <definedName name="ITEM1">[11]PRECORC.XLS!#REF!</definedName>
    <definedName name="ITEM2" localSheetId="9">[11]PRECORC.XLS!#REF!</definedName>
    <definedName name="ITEM2" localSheetId="4">[11]PRECORC.XLS!#REF!</definedName>
    <definedName name="ITEM2">[11]PRECORC.XLS!#REF!</definedName>
    <definedName name="JAN00" localSheetId="9">[3]Consultoria!#REF!</definedName>
    <definedName name="JAN00" localSheetId="4">[3]Consultoria!#REF!</definedName>
    <definedName name="JAN00">[3]Consultoria!#REF!</definedName>
    <definedName name="JAN00_3" localSheetId="9">[3]Consultoria!#REF!</definedName>
    <definedName name="JAN00_3" localSheetId="4">[3]Consultoria!#REF!</definedName>
    <definedName name="JAN00_3">[3]Consultoria!#REF!</definedName>
    <definedName name="JAN95_3" localSheetId="9">[3]Consultoria!#REF!</definedName>
    <definedName name="JAN95_3" localSheetId="4">[3]Consultoria!#REF!</definedName>
    <definedName name="JAN95_3">[3]Consultoria!#REF!</definedName>
    <definedName name="JAN96_3" localSheetId="9">[3]Consultoria!#REF!</definedName>
    <definedName name="JAN96_3" localSheetId="4">[3]Consultoria!#REF!</definedName>
    <definedName name="JAN96_3">[3]Consultoria!#REF!</definedName>
    <definedName name="JAN97_3" localSheetId="9">[3]Consultoria!#REF!</definedName>
    <definedName name="JAN97_3" localSheetId="4">[3]Consultoria!#REF!</definedName>
    <definedName name="JAN97_3">[3]Consultoria!#REF!</definedName>
    <definedName name="JAN98_3" localSheetId="9">[3]Consultoria!#REF!</definedName>
    <definedName name="JAN98_3" localSheetId="4">[3]Consultoria!#REF!</definedName>
    <definedName name="JAN98_3">[3]Consultoria!#REF!</definedName>
    <definedName name="JAN99_3" localSheetId="9">[3]Consultoria!#REF!</definedName>
    <definedName name="JAN99_3" localSheetId="4">[3]Consultoria!#REF!</definedName>
    <definedName name="JAN99_3">[3]Consultoria!#REF!</definedName>
    <definedName name="JF">'[22]Desmat 0,15'!$G$65</definedName>
    <definedName name="JOSE">[14]RELATÓRIO!$I$31</definedName>
    <definedName name="JUL95_3" localSheetId="9">[3]Consultoria!#REF!</definedName>
    <definedName name="JUL95_3" localSheetId="4">[3]Consultoria!#REF!</definedName>
    <definedName name="JUL95_3">[3]Consultoria!#REF!</definedName>
    <definedName name="JUL96_3" localSheetId="9">[3]Consultoria!#REF!</definedName>
    <definedName name="JUL96_3" localSheetId="4">[3]Consultoria!#REF!</definedName>
    <definedName name="JUL96_3">[3]Consultoria!#REF!</definedName>
    <definedName name="JUL97_3" localSheetId="9">[3]Consultoria!#REF!</definedName>
    <definedName name="JUL97_3" localSheetId="4">[3]Consultoria!#REF!</definedName>
    <definedName name="JUL97_3">[3]Consultoria!#REF!</definedName>
    <definedName name="JUL98_3" localSheetId="9">[3]Consultoria!#REF!</definedName>
    <definedName name="JUL98_3" localSheetId="4">[3]Consultoria!#REF!</definedName>
    <definedName name="JUL98_3">[3]Consultoria!#REF!</definedName>
    <definedName name="JUL99_3" localSheetId="9">[3]Consultoria!#REF!</definedName>
    <definedName name="JUL99_3" localSheetId="4">[3]Consultoria!#REF!</definedName>
    <definedName name="JUL99_3">[3]Consultoria!#REF!</definedName>
    <definedName name="jun00" localSheetId="9">[3]Consultoria!#REF!</definedName>
    <definedName name="jun00" localSheetId="4">[3]Consultoria!#REF!</definedName>
    <definedName name="jun00">[3]Consultoria!#REF!</definedName>
    <definedName name="jun00_3" localSheetId="9">[3]Consultoria!#REF!</definedName>
    <definedName name="jun00_3" localSheetId="4">[3]Consultoria!#REF!</definedName>
    <definedName name="jun00_3">[3]Consultoria!#REF!</definedName>
    <definedName name="JUN95_3" localSheetId="9">[3]Consultoria!#REF!</definedName>
    <definedName name="JUN95_3" localSheetId="4">[3]Consultoria!#REF!</definedName>
    <definedName name="JUN95_3">[3]Consultoria!#REF!</definedName>
    <definedName name="JUN96_3" localSheetId="9">[3]Consultoria!#REF!</definedName>
    <definedName name="JUN96_3" localSheetId="4">[3]Consultoria!#REF!</definedName>
    <definedName name="JUN96_3">[3]Consultoria!#REF!</definedName>
    <definedName name="JUN97_3" localSheetId="9">[3]Consultoria!#REF!</definedName>
    <definedName name="JUN97_3" localSheetId="4">[3]Consultoria!#REF!</definedName>
    <definedName name="JUN97_3">[3]Consultoria!#REF!</definedName>
    <definedName name="JUN98_3" localSheetId="9">[3]Consultoria!#REF!</definedName>
    <definedName name="JUN98_3" localSheetId="4">[3]Consultoria!#REF!</definedName>
    <definedName name="JUN98_3">[3]Consultoria!#REF!</definedName>
    <definedName name="JUN99_3" localSheetId="9">[3]Consultoria!#REF!</definedName>
    <definedName name="JUN99_3" localSheetId="4">[3]Consultoria!#REF!</definedName>
    <definedName name="JUN99_3">[3]Consultoria!#REF!</definedName>
    <definedName name="k" localSheetId="9">'[23]Tab. Consultoria Jan-11'!#REF!</definedName>
    <definedName name="k" localSheetId="4">'[23]Tab. Consultoria Jan-11'!#REF!</definedName>
    <definedName name="k">'[23]Tab. Consultoria Jan-11'!#REF!</definedName>
    <definedName name="kdren" localSheetId="9">#REF!</definedName>
    <definedName name="kdren" localSheetId="4">#REF!</definedName>
    <definedName name="kdren">#REF!</definedName>
    <definedName name="kdrena" localSheetId="9">#REF!</definedName>
    <definedName name="kdrena" localSheetId="4">#REF!</definedName>
    <definedName name="kdrena">#REF!</definedName>
    <definedName name="Km" localSheetId="9">#REF!</definedName>
    <definedName name="Km" localSheetId="4">#REF!</definedName>
    <definedName name="Km">#REF!</definedName>
    <definedName name="koae" localSheetId="9">#REF!</definedName>
    <definedName name="koae" localSheetId="4">#REF!</definedName>
    <definedName name="koae">#REF!</definedName>
    <definedName name="kpavi" localSheetId="9">#REF!</definedName>
    <definedName name="kpavi" localSheetId="4">#REF!</definedName>
    <definedName name="kpavi">#REF!</definedName>
    <definedName name="KSIN" localSheetId="9">#REF!</definedName>
    <definedName name="KSIN" localSheetId="4">#REF!</definedName>
    <definedName name="KSIN">#REF!</definedName>
    <definedName name="ksinal" localSheetId="9">'[24]Indice de Reajuste'!#REF!</definedName>
    <definedName name="ksinal" localSheetId="4">'[24]Indice de Reajuste'!#REF!</definedName>
    <definedName name="ksinal">'[24]Indice de Reajuste'!#REF!</definedName>
    <definedName name="kt" localSheetId="9">#REF!</definedName>
    <definedName name="kt" localSheetId="4">#REF!</definedName>
    <definedName name="kt">#REF!</definedName>
    <definedName name="kterra" localSheetId="9">#REF!</definedName>
    <definedName name="kterra" localSheetId="4">#REF!</definedName>
    <definedName name="kterra">#REF!</definedName>
    <definedName name="LAMAG" localSheetId="9">[2]SERVIÇOS!#REF!</definedName>
    <definedName name="LAMAG" localSheetId="4">[2]SERVIÇOS!#REF!</definedName>
    <definedName name="LAMAG">[2]SERVIÇOS!#REF!</definedName>
    <definedName name="LILASDRENA" localSheetId="9">#REF!</definedName>
    <definedName name="LILASDRENA" localSheetId="4">#REF!</definedName>
    <definedName name="LILASDRENA">#REF!</definedName>
    <definedName name="LOC" localSheetId="9">[2]SERVIÇOS!#REF!</definedName>
    <definedName name="LOC" localSheetId="4">[2]SERVIÇOS!#REF!</definedName>
    <definedName name="LOC">[2]SERVIÇOS!#REF!</definedName>
    <definedName name="LOCAL" localSheetId="9">[2]TLCB5!#REF!</definedName>
    <definedName name="LOCAL" localSheetId="4">[2]TLCB5!#REF!</definedName>
    <definedName name="LOCAL">[2]TLCB5!#REF!</definedName>
    <definedName name="luis" localSheetId="9">#REF!</definedName>
    <definedName name="luis" localSheetId="4">#REF!</definedName>
    <definedName name="luis">#REF!</definedName>
    <definedName name="LVC" localSheetId="9">[2]SERVIÇOS!#REF!</definedName>
    <definedName name="LVC" localSheetId="4">[2]SERVIÇOS!#REF!</definedName>
    <definedName name="LVC">[2]SERVIÇOS!#REF!</definedName>
    <definedName name="LVD" localSheetId="9">[2]SERVIÇOS!#REF!</definedName>
    <definedName name="LVD" localSheetId="4">[2]SERVIÇOS!#REF!</definedName>
    <definedName name="LVD">[2]SERVIÇOS!#REF!</definedName>
    <definedName name="m001m" localSheetId="9">#REF!</definedName>
    <definedName name="m001m" localSheetId="4">#REF!</definedName>
    <definedName name="m001m">#REF!</definedName>
    <definedName name="m001p" localSheetId="9">#REF!</definedName>
    <definedName name="m001p" localSheetId="4">#REF!</definedName>
    <definedName name="m001p">#REF!</definedName>
    <definedName name="m002m" localSheetId="9">#REF!</definedName>
    <definedName name="m002m" localSheetId="4">#REF!</definedName>
    <definedName name="m002m">#REF!</definedName>
    <definedName name="m002p" localSheetId="9">#REF!</definedName>
    <definedName name="m002p" localSheetId="4">#REF!</definedName>
    <definedName name="m002p">#REF!</definedName>
    <definedName name="m003m" localSheetId="9">#REF!</definedName>
    <definedName name="m003m" localSheetId="4">#REF!</definedName>
    <definedName name="m003m">#REF!</definedName>
    <definedName name="m003p" localSheetId="9">#REF!</definedName>
    <definedName name="m003p" localSheetId="4">#REF!</definedName>
    <definedName name="m003p">#REF!</definedName>
    <definedName name="m004m" localSheetId="9">#REF!</definedName>
    <definedName name="m004m" localSheetId="4">#REF!</definedName>
    <definedName name="m004m">#REF!</definedName>
    <definedName name="m004p" localSheetId="9">#REF!</definedName>
    <definedName name="m004p" localSheetId="4">#REF!</definedName>
    <definedName name="m004p">#REF!</definedName>
    <definedName name="m005m" localSheetId="9">#REF!</definedName>
    <definedName name="m005m" localSheetId="4">#REF!</definedName>
    <definedName name="m005m">#REF!</definedName>
    <definedName name="m005p" localSheetId="9">#REF!</definedName>
    <definedName name="m005p" localSheetId="4">#REF!</definedName>
    <definedName name="m005p">#REF!</definedName>
    <definedName name="m101m" localSheetId="9">#REF!</definedName>
    <definedName name="m101m" localSheetId="4">#REF!</definedName>
    <definedName name="m101m">#REF!</definedName>
    <definedName name="m101p" localSheetId="9">#REF!</definedName>
    <definedName name="m101p" localSheetId="4">#REF!</definedName>
    <definedName name="m101p">#REF!</definedName>
    <definedName name="m102m" localSheetId="9">#REF!</definedName>
    <definedName name="m102m" localSheetId="4">#REF!</definedName>
    <definedName name="m102m">#REF!</definedName>
    <definedName name="m102p" localSheetId="9">#REF!</definedName>
    <definedName name="m102p" localSheetId="4">#REF!</definedName>
    <definedName name="m102p">#REF!</definedName>
    <definedName name="m103m" localSheetId="9">#REF!</definedName>
    <definedName name="m103m" localSheetId="4">#REF!</definedName>
    <definedName name="m103m">#REF!</definedName>
    <definedName name="m103p" localSheetId="9">#REF!</definedName>
    <definedName name="m103p" localSheetId="4">#REF!</definedName>
    <definedName name="m103p">#REF!</definedName>
    <definedName name="m104m" localSheetId="9">#REF!</definedName>
    <definedName name="m104m" localSheetId="4">#REF!</definedName>
    <definedName name="m104m">#REF!</definedName>
    <definedName name="m104p" localSheetId="9">#REF!</definedName>
    <definedName name="m104p" localSheetId="4">#REF!</definedName>
    <definedName name="m104p">#REF!</definedName>
    <definedName name="m105m" localSheetId="9">#REF!</definedName>
    <definedName name="m105m" localSheetId="4">#REF!</definedName>
    <definedName name="m105m">#REF!</definedName>
    <definedName name="m105p" localSheetId="9">#REF!</definedName>
    <definedName name="m105p" localSheetId="4">#REF!</definedName>
    <definedName name="m105p">#REF!</definedName>
    <definedName name="m106m" localSheetId="9">#REF!</definedName>
    <definedName name="m106m" localSheetId="4">#REF!</definedName>
    <definedName name="m106m">#REF!</definedName>
    <definedName name="m106p" localSheetId="9">#REF!</definedName>
    <definedName name="m106p" localSheetId="4">#REF!</definedName>
    <definedName name="m106p">#REF!</definedName>
    <definedName name="m107m" localSheetId="9">#REF!</definedName>
    <definedName name="m107m" localSheetId="4">#REF!</definedName>
    <definedName name="m107m">#REF!</definedName>
    <definedName name="m107p" localSheetId="9">#REF!</definedName>
    <definedName name="m107p" localSheetId="4">#REF!</definedName>
    <definedName name="m107p">#REF!</definedName>
    <definedName name="m108m" localSheetId="9">#REF!</definedName>
    <definedName name="m108m" localSheetId="4">#REF!</definedName>
    <definedName name="m108m">#REF!</definedName>
    <definedName name="m108p" localSheetId="9">#REF!</definedName>
    <definedName name="m108p" localSheetId="4">#REF!</definedName>
    <definedName name="m108p">#REF!</definedName>
    <definedName name="m109m" localSheetId="9">#REF!</definedName>
    <definedName name="m109m" localSheetId="4">#REF!</definedName>
    <definedName name="m109m">#REF!</definedName>
    <definedName name="m109p" localSheetId="9">#REF!</definedName>
    <definedName name="m109p" localSheetId="4">#REF!</definedName>
    <definedName name="m109p">#REF!</definedName>
    <definedName name="m110m" localSheetId="9">#REF!</definedName>
    <definedName name="m110m" localSheetId="4">#REF!</definedName>
    <definedName name="m110m">#REF!</definedName>
    <definedName name="m110p" localSheetId="9">#REF!</definedName>
    <definedName name="m110p" localSheetId="4">#REF!</definedName>
    <definedName name="m110p">#REF!</definedName>
    <definedName name="m111m" localSheetId="9">#REF!</definedName>
    <definedName name="m111m" localSheetId="4">#REF!</definedName>
    <definedName name="m111m">#REF!</definedName>
    <definedName name="m111p" localSheetId="9">#REF!</definedName>
    <definedName name="m111p" localSheetId="4">#REF!</definedName>
    <definedName name="m111p">#REF!</definedName>
    <definedName name="m112m" localSheetId="9">#REF!</definedName>
    <definedName name="m112m" localSheetId="4">#REF!</definedName>
    <definedName name="m112m">#REF!</definedName>
    <definedName name="m112p" localSheetId="9">#REF!</definedName>
    <definedName name="m112p" localSheetId="4">#REF!</definedName>
    <definedName name="m112p">#REF!</definedName>
    <definedName name="m114m" localSheetId="9">#REF!</definedName>
    <definedName name="m114m" localSheetId="4">#REF!</definedName>
    <definedName name="m114m">#REF!</definedName>
    <definedName name="m114p" localSheetId="9">#REF!</definedName>
    <definedName name="m114p" localSheetId="4">#REF!</definedName>
    <definedName name="m114p">#REF!</definedName>
    <definedName name="m201m" localSheetId="9">#REF!</definedName>
    <definedName name="m201m" localSheetId="4">#REF!</definedName>
    <definedName name="m201m">#REF!</definedName>
    <definedName name="m201p" localSheetId="9">#REF!</definedName>
    <definedName name="m201p" localSheetId="4">#REF!</definedName>
    <definedName name="m201p">#REF!</definedName>
    <definedName name="m202m" localSheetId="9">#REF!</definedName>
    <definedName name="m202m" localSheetId="4">#REF!</definedName>
    <definedName name="m202m">#REF!</definedName>
    <definedName name="m202p" localSheetId="9">#REF!</definedName>
    <definedName name="m202p" localSheetId="4">#REF!</definedName>
    <definedName name="m202p">#REF!</definedName>
    <definedName name="m307m" localSheetId="9">#REF!</definedName>
    <definedName name="m307m" localSheetId="4">#REF!</definedName>
    <definedName name="m307m">#REF!</definedName>
    <definedName name="m307p" localSheetId="9">#REF!</definedName>
    <definedName name="m307p" localSheetId="4">#REF!</definedName>
    <definedName name="m307p">#REF!</definedName>
    <definedName name="m319m" localSheetId="9">#REF!</definedName>
    <definedName name="m319m" localSheetId="4">#REF!</definedName>
    <definedName name="m319m">#REF!</definedName>
    <definedName name="m319p" localSheetId="9">#REF!</definedName>
    <definedName name="m319p" localSheetId="4">#REF!</definedName>
    <definedName name="m319p">#REF!</definedName>
    <definedName name="m320m" localSheetId="9">#REF!</definedName>
    <definedName name="m320m" localSheetId="4">#REF!</definedName>
    <definedName name="m320m">#REF!</definedName>
    <definedName name="m320p" localSheetId="9">#REF!</definedName>
    <definedName name="m320p" localSheetId="4">#REF!</definedName>
    <definedName name="m320p">#REF!</definedName>
    <definedName name="m321m" localSheetId="9">#REF!</definedName>
    <definedName name="m321m" localSheetId="4">#REF!</definedName>
    <definedName name="m321m">#REF!</definedName>
    <definedName name="m321p" localSheetId="9">#REF!</definedName>
    <definedName name="m321p" localSheetId="4">#REF!</definedName>
    <definedName name="m321p">#REF!</definedName>
    <definedName name="m322m" localSheetId="9">#REF!</definedName>
    <definedName name="m322m" localSheetId="4">#REF!</definedName>
    <definedName name="m322m">#REF!</definedName>
    <definedName name="m322p" localSheetId="9">#REF!</definedName>
    <definedName name="m322p" localSheetId="4">#REF!</definedName>
    <definedName name="m322p">#REF!</definedName>
    <definedName name="m323m" localSheetId="9">#REF!</definedName>
    <definedName name="m323m" localSheetId="4">#REF!</definedName>
    <definedName name="m323m">#REF!</definedName>
    <definedName name="m323p" localSheetId="9">#REF!</definedName>
    <definedName name="m323p" localSheetId="4">#REF!</definedName>
    <definedName name="m323p">#REF!</definedName>
    <definedName name="m324m" localSheetId="9">#REF!</definedName>
    <definedName name="m324m" localSheetId="4">#REF!</definedName>
    <definedName name="m324m">#REF!</definedName>
    <definedName name="m324p" localSheetId="9">#REF!</definedName>
    <definedName name="m324p" localSheetId="4">#REF!</definedName>
    <definedName name="m324p">#REF!</definedName>
    <definedName name="m325m" localSheetId="9">#REF!</definedName>
    <definedName name="m325m" localSheetId="4">#REF!</definedName>
    <definedName name="m325m">#REF!</definedName>
    <definedName name="m325p" localSheetId="9">#REF!</definedName>
    <definedName name="m325p" localSheetId="4">#REF!</definedName>
    <definedName name="m325p">#REF!</definedName>
    <definedName name="m326m" localSheetId="9">#REF!</definedName>
    <definedName name="m326m" localSheetId="4">#REF!</definedName>
    <definedName name="m326m">#REF!</definedName>
    <definedName name="m326p" localSheetId="9">#REF!</definedName>
    <definedName name="m326p" localSheetId="4">#REF!</definedName>
    <definedName name="m326p">#REF!</definedName>
    <definedName name="m328m" localSheetId="9">#REF!</definedName>
    <definedName name="m328m" localSheetId="4">#REF!</definedName>
    <definedName name="m328m">#REF!</definedName>
    <definedName name="m328p" localSheetId="9">#REF!</definedName>
    <definedName name="m328p" localSheetId="4">#REF!</definedName>
    <definedName name="m328p">#REF!</definedName>
    <definedName name="m330m" localSheetId="9">#REF!</definedName>
    <definedName name="m330m" localSheetId="4">#REF!</definedName>
    <definedName name="m330m">#REF!</definedName>
    <definedName name="m330p" localSheetId="9">#REF!</definedName>
    <definedName name="m330p" localSheetId="4">#REF!</definedName>
    <definedName name="m330p">#REF!</definedName>
    <definedName name="m331m" localSheetId="9">#REF!</definedName>
    <definedName name="m331m" localSheetId="4">#REF!</definedName>
    <definedName name="m331m">#REF!</definedName>
    <definedName name="m331p" localSheetId="9">#REF!</definedName>
    <definedName name="m331p" localSheetId="4">#REF!</definedName>
    <definedName name="m331p">#REF!</definedName>
    <definedName name="m332m" localSheetId="9">#REF!</definedName>
    <definedName name="m332m" localSheetId="4">#REF!</definedName>
    <definedName name="m332m">#REF!</definedName>
    <definedName name="m332p" localSheetId="9">#REF!</definedName>
    <definedName name="m332p" localSheetId="4">#REF!</definedName>
    <definedName name="m332p">#REF!</definedName>
    <definedName name="m334m" localSheetId="9">#REF!</definedName>
    <definedName name="m334m" localSheetId="4">#REF!</definedName>
    <definedName name="m334m">#REF!</definedName>
    <definedName name="m334p" localSheetId="9">#REF!</definedName>
    <definedName name="m334p" localSheetId="4">#REF!</definedName>
    <definedName name="m334p">#REF!</definedName>
    <definedName name="m335m" localSheetId="9">#REF!</definedName>
    <definedName name="m335m" localSheetId="4">#REF!</definedName>
    <definedName name="m335m">#REF!</definedName>
    <definedName name="m335p" localSheetId="9">#REF!</definedName>
    <definedName name="m335p" localSheetId="4">#REF!</definedName>
    <definedName name="m335p">#REF!</definedName>
    <definedName name="m338m" localSheetId="9">#REF!</definedName>
    <definedName name="m338m" localSheetId="4">#REF!</definedName>
    <definedName name="m338m">#REF!</definedName>
    <definedName name="m338p" localSheetId="9">#REF!</definedName>
    <definedName name="m338p" localSheetId="4">#REF!</definedName>
    <definedName name="m338p">#REF!</definedName>
    <definedName name="m339m" localSheetId="9">#REF!</definedName>
    <definedName name="m339m" localSheetId="4">#REF!</definedName>
    <definedName name="m339m">#REF!</definedName>
    <definedName name="m339p" localSheetId="9">#REF!</definedName>
    <definedName name="m339p" localSheetId="4">#REF!</definedName>
    <definedName name="m339p">#REF!</definedName>
    <definedName name="m340m" localSheetId="9">#REF!</definedName>
    <definedName name="m340m" localSheetId="4">#REF!</definedName>
    <definedName name="m340m">#REF!</definedName>
    <definedName name="m340p" localSheetId="9">#REF!</definedName>
    <definedName name="m340p" localSheetId="4">#REF!</definedName>
    <definedName name="m340p">#REF!</definedName>
    <definedName name="m341m" localSheetId="9">#REF!</definedName>
    <definedName name="m341m" localSheetId="4">#REF!</definedName>
    <definedName name="m341m">#REF!</definedName>
    <definedName name="m341p" localSheetId="9">#REF!</definedName>
    <definedName name="m341p" localSheetId="4">#REF!</definedName>
    <definedName name="m341p">#REF!</definedName>
    <definedName name="m342m" localSheetId="9">#REF!</definedName>
    <definedName name="m342m" localSheetId="4">#REF!</definedName>
    <definedName name="m342m">#REF!</definedName>
    <definedName name="m342p" localSheetId="9">#REF!</definedName>
    <definedName name="m342p" localSheetId="4">#REF!</definedName>
    <definedName name="m342p">#REF!</definedName>
    <definedName name="m343m" localSheetId="9">#REF!</definedName>
    <definedName name="m343m" localSheetId="4">#REF!</definedName>
    <definedName name="m343m">#REF!</definedName>
    <definedName name="m343p" localSheetId="9">#REF!</definedName>
    <definedName name="m343p" localSheetId="4">#REF!</definedName>
    <definedName name="m343p">#REF!</definedName>
    <definedName name="m344m" localSheetId="9">#REF!</definedName>
    <definedName name="m344m" localSheetId="4">#REF!</definedName>
    <definedName name="m344m">#REF!</definedName>
    <definedName name="m344p" localSheetId="9">#REF!</definedName>
    <definedName name="m344p" localSheetId="4">#REF!</definedName>
    <definedName name="m344p">#REF!</definedName>
    <definedName name="m345m" localSheetId="9">#REF!</definedName>
    <definedName name="m345m" localSheetId="4">#REF!</definedName>
    <definedName name="m345m">#REF!</definedName>
    <definedName name="m345p" localSheetId="9">#REF!</definedName>
    <definedName name="m345p" localSheetId="4">#REF!</definedName>
    <definedName name="m345p">#REF!</definedName>
    <definedName name="m346m" localSheetId="9">#REF!</definedName>
    <definedName name="m346m" localSheetId="4">#REF!</definedName>
    <definedName name="m346m">#REF!</definedName>
    <definedName name="m346p" localSheetId="9">#REF!</definedName>
    <definedName name="m346p" localSheetId="4">#REF!</definedName>
    <definedName name="m346p">#REF!</definedName>
    <definedName name="m347m" localSheetId="9">#REF!</definedName>
    <definedName name="m347m" localSheetId="4">#REF!</definedName>
    <definedName name="m347m">#REF!</definedName>
    <definedName name="m347p" localSheetId="9">#REF!</definedName>
    <definedName name="m347p" localSheetId="4">#REF!</definedName>
    <definedName name="m347p">#REF!</definedName>
    <definedName name="m348m" localSheetId="9">#REF!</definedName>
    <definedName name="m348m" localSheetId="4">#REF!</definedName>
    <definedName name="m348m">#REF!</definedName>
    <definedName name="m348p" localSheetId="9">#REF!</definedName>
    <definedName name="m348p" localSheetId="4">#REF!</definedName>
    <definedName name="m348p">#REF!</definedName>
    <definedName name="m349m" localSheetId="9">#REF!</definedName>
    <definedName name="m349m" localSheetId="4">#REF!</definedName>
    <definedName name="m349m">#REF!</definedName>
    <definedName name="m349p" localSheetId="9">#REF!</definedName>
    <definedName name="m349p" localSheetId="4">#REF!</definedName>
    <definedName name="m349p">#REF!</definedName>
    <definedName name="m350m" localSheetId="9">#REF!</definedName>
    <definedName name="m350m" localSheetId="4">#REF!</definedName>
    <definedName name="m350m">#REF!</definedName>
    <definedName name="m350p" localSheetId="9">#REF!</definedName>
    <definedName name="m350p" localSheetId="4">#REF!</definedName>
    <definedName name="m350p">#REF!</definedName>
    <definedName name="m351m" localSheetId="9">#REF!</definedName>
    <definedName name="m351m" localSheetId="4">#REF!</definedName>
    <definedName name="m351m">#REF!</definedName>
    <definedName name="m351p" localSheetId="9">#REF!</definedName>
    <definedName name="m351p" localSheetId="4">#REF!</definedName>
    <definedName name="m351p">#REF!</definedName>
    <definedName name="m352m" localSheetId="9">#REF!</definedName>
    <definedName name="m352m" localSheetId="4">#REF!</definedName>
    <definedName name="m352m">#REF!</definedName>
    <definedName name="m352p" localSheetId="9">#REF!</definedName>
    <definedName name="m352p" localSheetId="4">#REF!</definedName>
    <definedName name="m352p">#REF!</definedName>
    <definedName name="m353m" localSheetId="9">#REF!</definedName>
    <definedName name="m353m" localSheetId="4">#REF!</definedName>
    <definedName name="m353m">#REF!</definedName>
    <definedName name="m353p" localSheetId="9">#REF!</definedName>
    <definedName name="m353p" localSheetId="4">#REF!</definedName>
    <definedName name="m353p">#REF!</definedName>
    <definedName name="m354m" localSheetId="9">#REF!</definedName>
    <definedName name="m354m" localSheetId="4">#REF!</definedName>
    <definedName name="m354m">#REF!</definedName>
    <definedName name="m354p" localSheetId="9">#REF!</definedName>
    <definedName name="m354p" localSheetId="4">#REF!</definedName>
    <definedName name="m354p">#REF!</definedName>
    <definedName name="m355m" localSheetId="9">#REF!</definedName>
    <definedName name="m355m" localSheetId="4">#REF!</definedName>
    <definedName name="m355m">#REF!</definedName>
    <definedName name="m355p" localSheetId="9">#REF!</definedName>
    <definedName name="m355p" localSheetId="4">#REF!</definedName>
    <definedName name="m355p">#REF!</definedName>
    <definedName name="m356m" localSheetId="9">#REF!</definedName>
    <definedName name="m356m" localSheetId="4">#REF!</definedName>
    <definedName name="m356m">#REF!</definedName>
    <definedName name="m356p" localSheetId="9">#REF!</definedName>
    <definedName name="m356p" localSheetId="4">#REF!</definedName>
    <definedName name="m356p">#REF!</definedName>
    <definedName name="m357m" localSheetId="9">#REF!</definedName>
    <definedName name="m357m" localSheetId="4">#REF!</definedName>
    <definedName name="m357m">#REF!</definedName>
    <definedName name="m357p" localSheetId="9">#REF!</definedName>
    <definedName name="m357p" localSheetId="4">#REF!</definedName>
    <definedName name="m357p">#REF!</definedName>
    <definedName name="m358m" localSheetId="9">#REF!</definedName>
    <definedName name="m358m" localSheetId="4">#REF!</definedName>
    <definedName name="m358m">#REF!</definedName>
    <definedName name="m358p" localSheetId="9">#REF!</definedName>
    <definedName name="m358p" localSheetId="4">#REF!</definedName>
    <definedName name="m358p">#REF!</definedName>
    <definedName name="m359m" localSheetId="9">#REF!</definedName>
    <definedName name="m359m" localSheetId="4">#REF!</definedName>
    <definedName name="m359m">#REF!</definedName>
    <definedName name="m359p" localSheetId="9">#REF!</definedName>
    <definedName name="m359p" localSheetId="4">#REF!</definedName>
    <definedName name="m359p">#REF!</definedName>
    <definedName name="m361m" localSheetId="9">#REF!</definedName>
    <definedName name="m361m" localSheetId="4">#REF!</definedName>
    <definedName name="m361m">#REF!</definedName>
    <definedName name="m361p" localSheetId="9">#REF!</definedName>
    <definedName name="m361p" localSheetId="4">#REF!</definedName>
    <definedName name="m361p">#REF!</definedName>
    <definedName name="m362m" localSheetId="9">#REF!</definedName>
    <definedName name="m362m" localSheetId="4">#REF!</definedName>
    <definedName name="m362m">#REF!</definedName>
    <definedName name="m362p" localSheetId="9">#REF!</definedName>
    <definedName name="m362p" localSheetId="4">#REF!</definedName>
    <definedName name="m362p">#REF!</definedName>
    <definedName name="m363m" localSheetId="9">#REF!</definedName>
    <definedName name="m363m" localSheetId="4">#REF!</definedName>
    <definedName name="m363m">#REF!</definedName>
    <definedName name="m363p" localSheetId="9">#REF!</definedName>
    <definedName name="m363p" localSheetId="4">#REF!</definedName>
    <definedName name="m363p">#REF!</definedName>
    <definedName name="m364m" localSheetId="9">#REF!</definedName>
    <definedName name="m364m" localSheetId="4">#REF!</definedName>
    <definedName name="m364m">#REF!</definedName>
    <definedName name="m364p" localSheetId="9">#REF!</definedName>
    <definedName name="m364p" localSheetId="4">#REF!</definedName>
    <definedName name="m364p">#REF!</definedName>
    <definedName name="m365m" localSheetId="9">#REF!</definedName>
    <definedName name="m365m" localSheetId="4">#REF!</definedName>
    <definedName name="m365m">#REF!</definedName>
    <definedName name="m365p" localSheetId="9">#REF!</definedName>
    <definedName name="m365p" localSheetId="4">#REF!</definedName>
    <definedName name="m365p">#REF!</definedName>
    <definedName name="m366m" localSheetId="9">#REF!</definedName>
    <definedName name="m366m" localSheetId="4">#REF!</definedName>
    <definedName name="m366m">#REF!</definedName>
    <definedName name="m366p" localSheetId="9">#REF!</definedName>
    <definedName name="m366p" localSheetId="4">#REF!</definedName>
    <definedName name="m366p">#REF!</definedName>
    <definedName name="m367m" localSheetId="9">#REF!</definedName>
    <definedName name="m367m" localSheetId="4">#REF!</definedName>
    <definedName name="m367m">#REF!</definedName>
    <definedName name="m367p" localSheetId="9">#REF!</definedName>
    <definedName name="m367p" localSheetId="4">#REF!</definedName>
    <definedName name="m367p">#REF!</definedName>
    <definedName name="m368m" localSheetId="9">#REF!</definedName>
    <definedName name="m368m" localSheetId="4">#REF!</definedName>
    <definedName name="m368m">#REF!</definedName>
    <definedName name="m368p" localSheetId="9">#REF!</definedName>
    <definedName name="m368p" localSheetId="4">#REF!</definedName>
    <definedName name="m368p">#REF!</definedName>
    <definedName name="m369m" localSheetId="9">#REF!</definedName>
    <definedName name="m369m" localSheetId="4">#REF!</definedName>
    <definedName name="m369m">#REF!</definedName>
    <definedName name="m369p" localSheetId="9">#REF!</definedName>
    <definedName name="m369p" localSheetId="4">#REF!</definedName>
    <definedName name="m369p">#REF!</definedName>
    <definedName name="m370m" localSheetId="9">#REF!</definedName>
    <definedName name="m370m" localSheetId="4">#REF!</definedName>
    <definedName name="m370m">#REF!</definedName>
    <definedName name="m370p" localSheetId="9">#REF!</definedName>
    <definedName name="m370p" localSheetId="4">#REF!</definedName>
    <definedName name="m370p">#REF!</definedName>
    <definedName name="m371m" localSheetId="9">#REF!</definedName>
    <definedName name="m371m" localSheetId="4">#REF!</definedName>
    <definedName name="m371m">#REF!</definedName>
    <definedName name="m371p" localSheetId="9">#REF!</definedName>
    <definedName name="m371p" localSheetId="4">#REF!</definedName>
    <definedName name="m371p">#REF!</definedName>
    <definedName name="m372m" localSheetId="9">#REF!</definedName>
    <definedName name="m372m" localSheetId="4">#REF!</definedName>
    <definedName name="m372m">#REF!</definedName>
    <definedName name="m372p" localSheetId="9">#REF!</definedName>
    <definedName name="m372p" localSheetId="4">#REF!</definedName>
    <definedName name="m372p">#REF!</definedName>
    <definedName name="m373m" localSheetId="9">#REF!</definedName>
    <definedName name="m373m" localSheetId="4">#REF!</definedName>
    <definedName name="m373m">#REF!</definedName>
    <definedName name="m373p" localSheetId="9">#REF!</definedName>
    <definedName name="m373p" localSheetId="4">#REF!</definedName>
    <definedName name="m373p">#REF!</definedName>
    <definedName name="m374m" localSheetId="9">#REF!</definedName>
    <definedName name="m374m" localSheetId="4">#REF!</definedName>
    <definedName name="m374m">#REF!</definedName>
    <definedName name="m374p" localSheetId="9">#REF!</definedName>
    <definedName name="m374p" localSheetId="4">#REF!</definedName>
    <definedName name="m374p">#REF!</definedName>
    <definedName name="m375m" localSheetId="9">#REF!</definedName>
    <definedName name="m375m" localSheetId="4">#REF!</definedName>
    <definedName name="m375m">#REF!</definedName>
    <definedName name="m375p" localSheetId="9">#REF!</definedName>
    <definedName name="m375p" localSheetId="4">#REF!</definedName>
    <definedName name="m375p">#REF!</definedName>
    <definedName name="m376m" localSheetId="9">#REF!</definedName>
    <definedName name="m376m" localSheetId="4">#REF!</definedName>
    <definedName name="m376m">#REF!</definedName>
    <definedName name="m376p" localSheetId="9">#REF!</definedName>
    <definedName name="m376p" localSheetId="4">#REF!</definedName>
    <definedName name="m376p">#REF!</definedName>
    <definedName name="m377m" localSheetId="9">#REF!</definedName>
    <definedName name="m377m" localSheetId="4">#REF!</definedName>
    <definedName name="m377m">#REF!</definedName>
    <definedName name="m377p" localSheetId="9">#REF!</definedName>
    <definedName name="m377p" localSheetId="4">#REF!</definedName>
    <definedName name="m377p">#REF!</definedName>
    <definedName name="m378m" localSheetId="9">#REF!</definedName>
    <definedName name="m378m" localSheetId="4">#REF!</definedName>
    <definedName name="m378m">#REF!</definedName>
    <definedName name="m378p" localSheetId="9">#REF!</definedName>
    <definedName name="m378p" localSheetId="4">#REF!</definedName>
    <definedName name="m378p">#REF!</definedName>
    <definedName name="m380m" localSheetId="9">#REF!</definedName>
    <definedName name="m380m" localSheetId="4">#REF!</definedName>
    <definedName name="m380m">#REF!</definedName>
    <definedName name="m380p" localSheetId="9">#REF!</definedName>
    <definedName name="m380p" localSheetId="4">#REF!</definedName>
    <definedName name="m380p">#REF!</definedName>
    <definedName name="m381m" localSheetId="9">#REF!</definedName>
    <definedName name="m381m" localSheetId="4">#REF!</definedName>
    <definedName name="m381m">#REF!</definedName>
    <definedName name="m381p" localSheetId="9">#REF!</definedName>
    <definedName name="m381p" localSheetId="4">#REF!</definedName>
    <definedName name="m381p">#REF!</definedName>
    <definedName name="m382m" localSheetId="9">#REF!</definedName>
    <definedName name="m382m" localSheetId="4">#REF!</definedName>
    <definedName name="m382m">#REF!</definedName>
    <definedName name="m382p" localSheetId="9">#REF!</definedName>
    <definedName name="m382p" localSheetId="4">#REF!</definedName>
    <definedName name="m382p">#REF!</definedName>
    <definedName name="m383m" localSheetId="9">#REF!</definedName>
    <definedName name="m383m" localSheetId="4">#REF!</definedName>
    <definedName name="m383m">#REF!</definedName>
    <definedName name="m383p" localSheetId="9">#REF!</definedName>
    <definedName name="m383p" localSheetId="4">#REF!</definedName>
    <definedName name="m383p">#REF!</definedName>
    <definedName name="m384m" localSheetId="9">#REF!</definedName>
    <definedName name="m384m" localSheetId="4">#REF!</definedName>
    <definedName name="m384m">#REF!</definedName>
    <definedName name="m384p" localSheetId="9">#REF!</definedName>
    <definedName name="m384p" localSheetId="4">#REF!</definedName>
    <definedName name="m384p">#REF!</definedName>
    <definedName name="m385m" localSheetId="9">#REF!</definedName>
    <definedName name="m385m" localSheetId="4">#REF!</definedName>
    <definedName name="m385m">#REF!</definedName>
    <definedName name="m385p" localSheetId="9">#REF!</definedName>
    <definedName name="m385p" localSheetId="4">#REF!</definedName>
    <definedName name="m385p">#REF!</definedName>
    <definedName name="m386m" localSheetId="9">#REF!</definedName>
    <definedName name="m386m" localSheetId="4">#REF!</definedName>
    <definedName name="m386m">#REF!</definedName>
    <definedName name="m386p" localSheetId="9">#REF!</definedName>
    <definedName name="m386p" localSheetId="4">#REF!</definedName>
    <definedName name="m386p">#REF!</definedName>
    <definedName name="m387m" localSheetId="9">#REF!</definedName>
    <definedName name="m387m" localSheetId="4">#REF!</definedName>
    <definedName name="m387m">#REF!</definedName>
    <definedName name="m387p" localSheetId="9">#REF!</definedName>
    <definedName name="m387p" localSheetId="4">#REF!</definedName>
    <definedName name="m387p">#REF!</definedName>
    <definedName name="m390m" localSheetId="9">#REF!</definedName>
    <definedName name="m390m" localSheetId="4">#REF!</definedName>
    <definedName name="m390m">#REF!</definedName>
    <definedName name="m390p" localSheetId="9">#REF!</definedName>
    <definedName name="m390p" localSheetId="4">#REF!</definedName>
    <definedName name="m390p">#REF!</definedName>
    <definedName name="m391m" localSheetId="9">#REF!</definedName>
    <definedName name="m391m" localSheetId="4">#REF!</definedName>
    <definedName name="m391m">#REF!</definedName>
    <definedName name="m391p" localSheetId="9">#REF!</definedName>
    <definedName name="m391p" localSheetId="4">#REF!</definedName>
    <definedName name="m391p">#REF!</definedName>
    <definedName name="m392m" localSheetId="9">#REF!</definedName>
    <definedName name="m392m" localSheetId="4">#REF!</definedName>
    <definedName name="m392m">#REF!</definedName>
    <definedName name="m392p" localSheetId="9">#REF!</definedName>
    <definedName name="m392p" localSheetId="4">#REF!</definedName>
    <definedName name="m392p">#REF!</definedName>
    <definedName name="m393m" localSheetId="9">#REF!</definedName>
    <definedName name="m393m" localSheetId="4">#REF!</definedName>
    <definedName name="m393m">#REF!</definedName>
    <definedName name="m393p" localSheetId="9">#REF!</definedName>
    <definedName name="m393p" localSheetId="4">#REF!</definedName>
    <definedName name="m393p">#REF!</definedName>
    <definedName name="m394m" localSheetId="9">#REF!</definedName>
    <definedName name="m394m" localSheetId="4">#REF!</definedName>
    <definedName name="m394m">#REF!</definedName>
    <definedName name="m394p" localSheetId="9">#REF!</definedName>
    <definedName name="m394p" localSheetId="4">#REF!</definedName>
    <definedName name="m394p">#REF!</definedName>
    <definedName name="m395m" localSheetId="9">#REF!</definedName>
    <definedName name="m395m" localSheetId="4">#REF!</definedName>
    <definedName name="m395m">#REF!</definedName>
    <definedName name="m395p" localSheetId="9">#REF!</definedName>
    <definedName name="m395p" localSheetId="4">#REF!</definedName>
    <definedName name="m395p">#REF!</definedName>
    <definedName name="m396m" localSheetId="9">#REF!</definedName>
    <definedName name="m396m" localSheetId="4">#REF!</definedName>
    <definedName name="m396m">#REF!</definedName>
    <definedName name="m396p" localSheetId="9">#REF!</definedName>
    <definedName name="m396p" localSheetId="4">#REF!</definedName>
    <definedName name="m396p">#REF!</definedName>
    <definedName name="m398m" localSheetId="9">#REF!</definedName>
    <definedName name="m398m" localSheetId="4">#REF!</definedName>
    <definedName name="m398m">#REF!</definedName>
    <definedName name="m398p" localSheetId="9">#REF!</definedName>
    <definedName name="m398p" localSheetId="4">#REF!</definedName>
    <definedName name="m398p">#REF!</definedName>
    <definedName name="m401m" localSheetId="9">#REF!</definedName>
    <definedName name="m401m" localSheetId="4">#REF!</definedName>
    <definedName name="m401m">#REF!</definedName>
    <definedName name="m401p" localSheetId="9">#REF!</definedName>
    <definedName name="m401p" localSheetId="4">#REF!</definedName>
    <definedName name="m401p">#REF!</definedName>
    <definedName name="m402m" localSheetId="9">#REF!</definedName>
    <definedName name="m402m" localSheetId="4">#REF!</definedName>
    <definedName name="m402m">#REF!</definedName>
    <definedName name="m402p" localSheetId="9">#REF!</definedName>
    <definedName name="m402p" localSheetId="4">#REF!</definedName>
    <definedName name="m402p">#REF!</definedName>
    <definedName name="m403m" localSheetId="9">#REF!</definedName>
    <definedName name="m403m" localSheetId="4">#REF!</definedName>
    <definedName name="m403m">#REF!</definedName>
    <definedName name="m403p" localSheetId="9">#REF!</definedName>
    <definedName name="m403p" localSheetId="4">#REF!</definedName>
    <definedName name="m403p">#REF!</definedName>
    <definedName name="m404m" localSheetId="9">#REF!</definedName>
    <definedName name="m404m" localSheetId="4">#REF!</definedName>
    <definedName name="m404m">#REF!</definedName>
    <definedName name="m404p" localSheetId="9">#REF!</definedName>
    <definedName name="m404p" localSheetId="4">#REF!</definedName>
    <definedName name="m404p">#REF!</definedName>
    <definedName name="m405m" localSheetId="9">#REF!</definedName>
    <definedName name="m405m" localSheetId="4">#REF!</definedName>
    <definedName name="m405m">#REF!</definedName>
    <definedName name="m405p" localSheetId="9">#REF!</definedName>
    <definedName name="m405p" localSheetId="4">#REF!</definedName>
    <definedName name="m405p">#REF!</definedName>
    <definedName name="m406m" localSheetId="9">#REF!</definedName>
    <definedName name="m406m" localSheetId="4">#REF!</definedName>
    <definedName name="m406m">#REF!</definedName>
    <definedName name="m406p" localSheetId="9">#REF!</definedName>
    <definedName name="m406p" localSheetId="4">#REF!</definedName>
    <definedName name="m406p">#REF!</definedName>
    <definedName name="m407m" localSheetId="9">#REF!</definedName>
    <definedName name="m407m" localSheetId="4">#REF!</definedName>
    <definedName name="m407m">#REF!</definedName>
    <definedName name="m407p" localSheetId="9">#REF!</definedName>
    <definedName name="m407p" localSheetId="4">#REF!</definedName>
    <definedName name="m407p">#REF!</definedName>
    <definedName name="m408m" localSheetId="9">#REF!</definedName>
    <definedName name="m408m" localSheetId="4">#REF!</definedName>
    <definedName name="m408m">#REF!</definedName>
    <definedName name="m408p" localSheetId="9">#REF!</definedName>
    <definedName name="m408p" localSheetId="4">#REF!</definedName>
    <definedName name="m408p">#REF!</definedName>
    <definedName name="m409m" localSheetId="9">#REF!</definedName>
    <definedName name="m409m" localSheetId="4">#REF!</definedName>
    <definedName name="m409m">#REF!</definedName>
    <definedName name="m409p" localSheetId="9">#REF!</definedName>
    <definedName name="m409p" localSheetId="4">#REF!</definedName>
    <definedName name="m409p">#REF!</definedName>
    <definedName name="m410m" localSheetId="9">#REF!</definedName>
    <definedName name="m410m" localSheetId="4">#REF!</definedName>
    <definedName name="m410m">#REF!</definedName>
    <definedName name="m410p" localSheetId="9">#REF!</definedName>
    <definedName name="m410p" localSheetId="4">#REF!</definedName>
    <definedName name="m410p">#REF!</definedName>
    <definedName name="m411m" localSheetId="9">#REF!</definedName>
    <definedName name="m411m" localSheetId="4">#REF!</definedName>
    <definedName name="m411m">#REF!</definedName>
    <definedName name="m411p" localSheetId="9">#REF!</definedName>
    <definedName name="m411p" localSheetId="4">#REF!</definedName>
    <definedName name="m411p">#REF!</definedName>
    <definedName name="m412m" localSheetId="9">#REF!</definedName>
    <definedName name="m412m" localSheetId="4">#REF!</definedName>
    <definedName name="m412m">#REF!</definedName>
    <definedName name="m412p" localSheetId="9">#REF!</definedName>
    <definedName name="m412p" localSheetId="4">#REF!</definedName>
    <definedName name="m412p">#REF!</definedName>
    <definedName name="m413m" localSheetId="9">#REF!</definedName>
    <definedName name="m413m" localSheetId="4">#REF!</definedName>
    <definedName name="m413m">#REF!</definedName>
    <definedName name="m413p" localSheetId="9">#REF!</definedName>
    <definedName name="m413p" localSheetId="4">#REF!</definedName>
    <definedName name="m413p">#REF!</definedName>
    <definedName name="m414m" localSheetId="9">#REF!</definedName>
    <definedName name="m414m" localSheetId="4">#REF!</definedName>
    <definedName name="m414m">#REF!</definedName>
    <definedName name="m414p" localSheetId="9">#REF!</definedName>
    <definedName name="m414p" localSheetId="4">#REF!</definedName>
    <definedName name="m414p">#REF!</definedName>
    <definedName name="m415m" localSheetId="9">#REF!</definedName>
    <definedName name="m415m" localSheetId="4">#REF!</definedName>
    <definedName name="m415m">#REF!</definedName>
    <definedName name="m415p" localSheetId="9">#REF!</definedName>
    <definedName name="m415p" localSheetId="4">#REF!</definedName>
    <definedName name="m415p">#REF!</definedName>
    <definedName name="m501m" localSheetId="9">#REF!</definedName>
    <definedName name="m501m" localSheetId="4">#REF!</definedName>
    <definedName name="m501m">#REF!</definedName>
    <definedName name="m501p" localSheetId="9">#REF!</definedName>
    <definedName name="m501p" localSheetId="4">#REF!</definedName>
    <definedName name="m501p">#REF!</definedName>
    <definedName name="m503m" localSheetId="9">#REF!</definedName>
    <definedName name="m503m" localSheetId="4">#REF!</definedName>
    <definedName name="m503m">#REF!</definedName>
    <definedName name="m503p" localSheetId="9">#REF!</definedName>
    <definedName name="m503p" localSheetId="4">#REF!</definedName>
    <definedName name="m503p">#REF!</definedName>
    <definedName name="m505m" localSheetId="9">#REF!</definedName>
    <definedName name="m505m" localSheetId="4">#REF!</definedName>
    <definedName name="m505m">#REF!</definedName>
    <definedName name="m505p" localSheetId="9">#REF!</definedName>
    <definedName name="m505p" localSheetId="4">#REF!</definedName>
    <definedName name="m505p">#REF!</definedName>
    <definedName name="m507m" localSheetId="9">#REF!</definedName>
    <definedName name="m507m" localSheetId="4">#REF!</definedName>
    <definedName name="m507m">#REF!</definedName>
    <definedName name="m507p" localSheetId="9">#REF!</definedName>
    <definedName name="m507p" localSheetId="4">#REF!</definedName>
    <definedName name="m507p">#REF!</definedName>
    <definedName name="m508m" localSheetId="9">#REF!</definedName>
    <definedName name="m508m" localSheetId="4">#REF!</definedName>
    <definedName name="m508m">#REF!</definedName>
    <definedName name="m508p" localSheetId="9">#REF!</definedName>
    <definedName name="m508p" localSheetId="4">#REF!</definedName>
    <definedName name="m508p">#REF!</definedName>
    <definedName name="m600m" localSheetId="9">#REF!</definedName>
    <definedName name="m600m" localSheetId="4">#REF!</definedName>
    <definedName name="m600m">#REF!</definedName>
    <definedName name="m600p" localSheetId="9">#REF!</definedName>
    <definedName name="m600p" localSheetId="4">#REF!</definedName>
    <definedName name="m600p">#REF!</definedName>
    <definedName name="m601m" localSheetId="9">#REF!</definedName>
    <definedName name="m601m" localSheetId="4">#REF!</definedName>
    <definedName name="m601m">#REF!</definedName>
    <definedName name="m601p" localSheetId="9">#REF!</definedName>
    <definedName name="m601p" localSheetId="4">#REF!</definedName>
    <definedName name="m601p">#REF!</definedName>
    <definedName name="m602m" localSheetId="9">#REF!</definedName>
    <definedName name="m602m" localSheetId="4">#REF!</definedName>
    <definedName name="m602m">#REF!</definedName>
    <definedName name="m602p" localSheetId="9">#REF!</definedName>
    <definedName name="m602p" localSheetId="4">#REF!</definedName>
    <definedName name="m602p">#REF!</definedName>
    <definedName name="m603m" localSheetId="9">#REF!</definedName>
    <definedName name="m603m" localSheetId="4">#REF!</definedName>
    <definedName name="m603m">#REF!</definedName>
    <definedName name="m603p" localSheetId="9">#REF!</definedName>
    <definedName name="m603p" localSheetId="4">#REF!</definedName>
    <definedName name="m603p">#REF!</definedName>
    <definedName name="m604m" localSheetId="9">#REF!</definedName>
    <definedName name="m604m" localSheetId="4">#REF!</definedName>
    <definedName name="m604m">#REF!</definedName>
    <definedName name="m604p" localSheetId="9">#REF!</definedName>
    <definedName name="m604p" localSheetId="4">#REF!</definedName>
    <definedName name="m604p">#REF!</definedName>
    <definedName name="m605m" localSheetId="9">#REF!</definedName>
    <definedName name="m605m" localSheetId="4">#REF!</definedName>
    <definedName name="m605m">#REF!</definedName>
    <definedName name="m605p" localSheetId="9">#REF!</definedName>
    <definedName name="m605p" localSheetId="4">#REF!</definedName>
    <definedName name="m605p">#REF!</definedName>
    <definedName name="m606m" localSheetId="9">#REF!</definedName>
    <definedName name="m606m" localSheetId="4">#REF!</definedName>
    <definedName name="m606m">#REF!</definedName>
    <definedName name="m606p" localSheetId="9">#REF!</definedName>
    <definedName name="m606p" localSheetId="4">#REF!</definedName>
    <definedName name="m606p">#REF!</definedName>
    <definedName name="m607m" localSheetId="9">#REF!</definedName>
    <definedName name="m607m" localSheetId="4">#REF!</definedName>
    <definedName name="m607m">#REF!</definedName>
    <definedName name="m607p" localSheetId="9">#REF!</definedName>
    <definedName name="m607p" localSheetId="4">#REF!</definedName>
    <definedName name="m607p">#REF!</definedName>
    <definedName name="m608m" localSheetId="9">#REF!</definedName>
    <definedName name="m608m" localSheetId="4">#REF!</definedName>
    <definedName name="m608m">#REF!</definedName>
    <definedName name="m608p" localSheetId="9">#REF!</definedName>
    <definedName name="m608p" localSheetId="4">#REF!</definedName>
    <definedName name="m608p">#REF!</definedName>
    <definedName name="m609m" localSheetId="9">#REF!</definedName>
    <definedName name="m609m" localSheetId="4">#REF!</definedName>
    <definedName name="m609m">#REF!</definedName>
    <definedName name="m609p" localSheetId="9">#REF!</definedName>
    <definedName name="m609p" localSheetId="4">#REF!</definedName>
    <definedName name="m609p">#REF!</definedName>
    <definedName name="m610m" localSheetId="9">#REF!</definedName>
    <definedName name="m610m" localSheetId="4">#REF!</definedName>
    <definedName name="m610m">#REF!</definedName>
    <definedName name="m610p" localSheetId="9">#REF!</definedName>
    <definedName name="m610p" localSheetId="4">#REF!</definedName>
    <definedName name="m610p">#REF!</definedName>
    <definedName name="m611m" localSheetId="9">#REF!</definedName>
    <definedName name="m611m" localSheetId="4">#REF!</definedName>
    <definedName name="m611m">#REF!</definedName>
    <definedName name="m611p" localSheetId="9">#REF!</definedName>
    <definedName name="m611p" localSheetId="4">#REF!</definedName>
    <definedName name="m611p">#REF!</definedName>
    <definedName name="m612m" localSheetId="9">#REF!</definedName>
    <definedName name="m612m" localSheetId="4">#REF!</definedName>
    <definedName name="m612m">#REF!</definedName>
    <definedName name="m612p" localSheetId="9">#REF!</definedName>
    <definedName name="m612p" localSheetId="4">#REF!</definedName>
    <definedName name="m612p">#REF!</definedName>
    <definedName name="m613m" localSheetId="9">#REF!</definedName>
    <definedName name="m613m" localSheetId="4">#REF!</definedName>
    <definedName name="m613m">#REF!</definedName>
    <definedName name="m613p" localSheetId="9">#REF!</definedName>
    <definedName name="m613p" localSheetId="4">#REF!</definedName>
    <definedName name="m613p">#REF!</definedName>
    <definedName name="m614m" localSheetId="9">#REF!</definedName>
    <definedName name="m614m" localSheetId="4">#REF!</definedName>
    <definedName name="m614m">#REF!</definedName>
    <definedName name="m614p" localSheetId="9">#REF!</definedName>
    <definedName name="m614p" localSheetId="4">#REF!</definedName>
    <definedName name="m614p">#REF!</definedName>
    <definedName name="m615m" localSheetId="9">#REF!</definedName>
    <definedName name="m615m" localSheetId="4">#REF!</definedName>
    <definedName name="m615m">#REF!</definedName>
    <definedName name="m615p" localSheetId="9">#REF!</definedName>
    <definedName name="m615p" localSheetId="4">#REF!</definedName>
    <definedName name="m615p">#REF!</definedName>
    <definedName name="m616m" localSheetId="9">#REF!</definedName>
    <definedName name="m616m" localSheetId="4">#REF!</definedName>
    <definedName name="m616m">#REF!</definedName>
    <definedName name="m616p" localSheetId="9">#REF!</definedName>
    <definedName name="m616p" localSheetId="4">#REF!</definedName>
    <definedName name="m616p">#REF!</definedName>
    <definedName name="m617m" localSheetId="9">#REF!</definedName>
    <definedName name="m617m" localSheetId="4">#REF!</definedName>
    <definedName name="m617m">#REF!</definedName>
    <definedName name="m617p" localSheetId="9">#REF!</definedName>
    <definedName name="m617p" localSheetId="4">#REF!</definedName>
    <definedName name="m617p">#REF!</definedName>
    <definedName name="m618m" localSheetId="9">#REF!</definedName>
    <definedName name="m618m" localSheetId="4">#REF!</definedName>
    <definedName name="m618m">#REF!</definedName>
    <definedName name="m618p" localSheetId="9">#REF!</definedName>
    <definedName name="m618p" localSheetId="4">#REF!</definedName>
    <definedName name="m618p">#REF!</definedName>
    <definedName name="m619m" localSheetId="9">#REF!</definedName>
    <definedName name="m619m" localSheetId="4">#REF!</definedName>
    <definedName name="m619m">#REF!</definedName>
    <definedName name="m619p" localSheetId="9">#REF!</definedName>
    <definedName name="m619p" localSheetId="4">#REF!</definedName>
    <definedName name="m619p">#REF!</definedName>
    <definedName name="m620m" localSheetId="9">#REF!</definedName>
    <definedName name="m620m" localSheetId="4">#REF!</definedName>
    <definedName name="m620m">#REF!</definedName>
    <definedName name="m620p" localSheetId="9">#REF!</definedName>
    <definedName name="m620p" localSheetId="4">#REF!</definedName>
    <definedName name="m620p">#REF!</definedName>
    <definedName name="m621m" localSheetId="9">#REF!</definedName>
    <definedName name="m621m" localSheetId="4">#REF!</definedName>
    <definedName name="m621m">#REF!</definedName>
    <definedName name="m621p" localSheetId="9">#REF!</definedName>
    <definedName name="m621p" localSheetId="4">#REF!</definedName>
    <definedName name="m621p">#REF!</definedName>
    <definedName name="m622m" localSheetId="9">#REF!</definedName>
    <definedName name="m622m" localSheetId="4">#REF!</definedName>
    <definedName name="m622m">#REF!</definedName>
    <definedName name="m622p" localSheetId="9">#REF!</definedName>
    <definedName name="m622p" localSheetId="4">#REF!</definedName>
    <definedName name="m622p">#REF!</definedName>
    <definedName name="m623m" localSheetId="9">#REF!</definedName>
    <definedName name="m623m" localSheetId="4">#REF!</definedName>
    <definedName name="m623m">#REF!</definedName>
    <definedName name="m623p" localSheetId="9">#REF!</definedName>
    <definedName name="m623p" localSheetId="4">#REF!</definedName>
    <definedName name="m623p">#REF!</definedName>
    <definedName name="m624m" localSheetId="9">#REF!</definedName>
    <definedName name="m624m" localSheetId="4">#REF!</definedName>
    <definedName name="m624m">#REF!</definedName>
    <definedName name="m624p" localSheetId="9">#REF!</definedName>
    <definedName name="m624p" localSheetId="4">#REF!</definedName>
    <definedName name="m624p">#REF!</definedName>
    <definedName name="m625m" localSheetId="9">#REF!</definedName>
    <definedName name="m625m" localSheetId="4">#REF!</definedName>
    <definedName name="m625m">#REF!</definedName>
    <definedName name="m625p" localSheetId="9">#REF!</definedName>
    <definedName name="m625p" localSheetId="4">#REF!</definedName>
    <definedName name="m625p">#REF!</definedName>
    <definedName name="m626m" localSheetId="9">#REF!</definedName>
    <definedName name="m626m" localSheetId="4">#REF!</definedName>
    <definedName name="m626m">#REF!</definedName>
    <definedName name="m626p" localSheetId="9">#REF!</definedName>
    <definedName name="m626p" localSheetId="4">#REF!</definedName>
    <definedName name="m626p">#REF!</definedName>
    <definedName name="m700m" localSheetId="9">#REF!</definedName>
    <definedName name="m700m" localSheetId="4">#REF!</definedName>
    <definedName name="m700m">#REF!</definedName>
    <definedName name="m700p" localSheetId="9">#REF!</definedName>
    <definedName name="m700p" localSheetId="4">#REF!</definedName>
    <definedName name="m700p">#REF!</definedName>
    <definedName name="m702m" localSheetId="9">#REF!</definedName>
    <definedName name="m702m" localSheetId="4">#REF!</definedName>
    <definedName name="m702m">#REF!</definedName>
    <definedName name="m702p" localSheetId="9">#REF!</definedName>
    <definedName name="m702p" localSheetId="4">#REF!</definedName>
    <definedName name="m702p">#REF!</definedName>
    <definedName name="m703m" localSheetId="9">#REF!</definedName>
    <definedName name="m703m" localSheetId="4">#REF!</definedName>
    <definedName name="m703m">#REF!</definedName>
    <definedName name="m703p" localSheetId="9">#REF!</definedName>
    <definedName name="m703p" localSheetId="4">#REF!</definedName>
    <definedName name="m703p">#REF!</definedName>
    <definedName name="m704m" localSheetId="9">#REF!</definedName>
    <definedName name="m704m" localSheetId="4">#REF!</definedName>
    <definedName name="m704m">#REF!</definedName>
    <definedName name="m704p" localSheetId="9">#REF!</definedName>
    <definedName name="m704p" localSheetId="4">#REF!</definedName>
    <definedName name="m704p">#REF!</definedName>
    <definedName name="m705m" localSheetId="9">#REF!</definedName>
    <definedName name="m705m" localSheetId="4">#REF!</definedName>
    <definedName name="m705m">#REF!</definedName>
    <definedName name="m705p" localSheetId="9">#REF!</definedName>
    <definedName name="m705p" localSheetId="4">#REF!</definedName>
    <definedName name="m705p">#REF!</definedName>
    <definedName name="m709m" localSheetId="9">#REF!</definedName>
    <definedName name="m709m" localSheetId="4">#REF!</definedName>
    <definedName name="m709m">#REF!</definedName>
    <definedName name="m709p" localSheetId="9">#REF!</definedName>
    <definedName name="m709p" localSheetId="4">#REF!</definedName>
    <definedName name="m709p">#REF!</definedName>
    <definedName name="m710m" localSheetId="9">#REF!</definedName>
    <definedName name="m710m" localSheetId="4">#REF!</definedName>
    <definedName name="m710m">#REF!</definedName>
    <definedName name="m710p" localSheetId="9">#REF!</definedName>
    <definedName name="m710p" localSheetId="4">#REF!</definedName>
    <definedName name="m710p">#REF!</definedName>
    <definedName name="m711m" localSheetId="9">#REF!</definedName>
    <definedName name="m711m" localSheetId="4">#REF!</definedName>
    <definedName name="m711m">#REF!</definedName>
    <definedName name="m711p" localSheetId="9">#REF!</definedName>
    <definedName name="m711p" localSheetId="4">#REF!</definedName>
    <definedName name="m711p">#REF!</definedName>
    <definedName name="m712m" localSheetId="9">#REF!</definedName>
    <definedName name="m712m" localSheetId="4">#REF!</definedName>
    <definedName name="m712m">#REF!</definedName>
    <definedName name="m712p" localSheetId="9">#REF!</definedName>
    <definedName name="m712p" localSheetId="4">#REF!</definedName>
    <definedName name="m712p">#REF!</definedName>
    <definedName name="m715m" localSheetId="9">#REF!</definedName>
    <definedName name="m715m" localSheetId="4">#REF!</definedName>
    <definedName name="m715m">#REF!</definedName>
    <definedName name="m715p" localSheetId="9">#REF!</definedName>
    <definedName name="m715p" localSheetId="4">#REF!</definedName>
    <definedName name="m715p">#REF!</definedName>
    <definedName name="m901m" localSheetId="9">#REF!</definedName>
    <definedName name="m901m" localSheetId="4">#REF!</definedName>
    <definedName name="m901m">#REF!</definedName>
    <definedName name="m901p" localSheetId="9">#REF!</definedName>
    <definedName name="m901p" localSheetId="4">#REF!</definedName>
    <definedName name="m901p">#REF!</definedName>
    <definedName name="m902m" localSheetId="9">#REF!</definedName>
    <definedName name="m902m" localSheetId="4">#REF!</definedName>
    <definedName name="m902m">#REF!</definedName>
    <definedName name="m902p" localSheetId="9">#REF!</definedName>
    <definedName name="m902p" localSheetId="4">#REF!</definedName>
    <definedName name="m902p">#REF!</definedName>
    <definedName name="m903m" localSheetId="9">#REF!</definedName>
    <definedName name="m903m" localSheetId="4">#REF!</definedName>
    <definedName name="m903m">#REF!</definedName>
    <definedName name="m903p" localSheetId="9">#REF!</definedName>
    <definedName name="m903p" localSheetId="4">#REF!</definedName>
    <definedName name="m903p">#REF!</definedName>
    <definedName name="m904m" localSheetId="9">#REF!</definedName>
    <definedName name="m904m" localSheetId="4">#REF!</definedName>
    <definedName name="m904m">#REF!</definedName>
    <definedName name="m904p" localSheetId="9">#REF!</definedName>
    <definedName name="m904p" localSheetId="4">#REF!</definedName>
    <definedName name="m904p">#REF!</definedName>
    <definedName name="m905m" localSheetId="9">#REF!</definedName>
    <definedName name="m905m" localSheetId="4">#REF!</definedName>
    <definedName name="m905m">#REF!</definedName>
    <definedName name="m905p" localSheetId="9">#REF!</definedName>
    <definedName name="m905p" localSheetId="4">#REF!</definedName>
    <definedName name="m905p">#REF!</definedName>
    <definedName name="m906m" localSheetId="9">#REF!</definedName>
    <definedName name="m906m" localSheetId="4">#REF!</definedName>
    <definedName name="m906m">#REF!</definedName>
    <definedName name="m906p" localSheetId="9">#REF!</definedName>
    <definedName name="m906p" localSheetId="4">#REF!</definedName>
    <definedName name="m906p">#REF!</definedName>
    <definedName name="m907m" localSheetId="9">#REF!</definedName>
    <definedName name="m907m" localSheetId="4">#REF!</definedName>
    <definedName name="m907m">#REF!</definedName>
    <definedName name="m907p" localSheetId="9">#REF!</definedName>
    <definedName name="m907p" localSheetId="4">#REF!</definedName>
    <definedName name="m907p">#REF!</definedName>
    <definedName name="m908m" localSheetId="9">#REF!</definedName>
    <definedName name="m908m" localSheetId="4">#REF!</definedName>
    <definedName name="m908m">#REF!</definedName>
    <definedName name="m908p" localSheetId="9">#REF!</definedName>
    <definedName name="m908p" localSheetId="4">#REF!</definedName>
    <definedName name="m908p">#REF!</definedName>
    <definedName name="m909m" localSheetId="9">#REF!</definedName>
    <definedName name="m909m" localSheetId="4">#REF!</definedName>
    <definedName name="m909m">#REF!</definedName>
    <definedName name="m909p" localSheetId="9">#REF!</definedName>
    <definedName name="m909p" localSheetId="4">#REF!</definedName>
    <definedName name="m909p">#REF!</definedName>
    <definedName name="m910m" localSheetId="9">#REF!</definedName>
    <definedName name="m910m" localSheetId="4">#REF!</definedName>
    <definedName name="m910m">#REF!</definedName>
    <definedName name="m910p" localSheetId="9">#REF!</definedName>
    <definedName name="m910p" localSheetId="4">#REF!</definedName>
    <definedName name="m910p">#REF!</definedName>
    <definedName name="m911m" localSheetId="9">#REF!</definedName>
    <definedName name="m911m" localSheetId="4">#REF!</definedName>
    <definedName name="m911m">#REF!</definedName>
    <definedName name="m911p" localSheetId="9">#REF!</definedName>
    <definedName name="m911p" localSheetId="4">#REF!</definedName>
    <definedName name="m911p">#REF!</definedName>
    <definedName name="m920m" localSheetId="9">#REF!</definedName>
    <definedName name="m920m" localSheetId="4">#REF!</definedName>
    <definedName name="m920m">#REF!</definedName>
    <definedName name="m920p" localSheetId="9">#REF!</definedName>
    <definedName name="m920p" localSheetId="4">#REF!</definedName>
    <definedName name="m920p">#REF!</definedName>
    <definedName name="m921m" localSheetId="9">#REF!</definedName>
    <definedName name="m921m" localSheetId="4">#REF!</definedName>
    <definedName name="m921m">#REF!</definedName>
    <definedName name="m921p" localSheetId="9">#REF!</definedName>
    <definedName name="m921p" localSheetId="4">#REF!</definedName>
    <definedName name="m921p">#REF!</definedName>
    <definedName name="m922m" localSheetId="9">#REF!</definedName>
    <definedName name="m922m" localSheetId="4">#REF!</definedName>
    <definedName name="m922m">#REF!</definedName>
    <definedName name="m922p" localSheetId="9">#REF!</definedName>
    <definedName name="m922p" localSheetId="4">#REF!</definedName>
    <definedName name="m922p">#REF!</definedName>
    <definedName name="m923m" localSheetId="9">#REF!</definedName>
    <definedName name="m923m" localSheetId="4">#REF!</definedName>
    <definedName name="m923m">#REF!</definedName>
    <definedName name="m923p" localSheetId="9">#REF!</definedName>
    <definedName name="m923p" localSheetId="4">#REF!</definedName>
    <definedName name="m923p">#REF!</definedName>
    <definedName name="m924m" localSheetId="9">#REF!</definedName>
    <definedName name="m924m" localSheetId="4">#REF!</definedName>
    <definedName name="m924m">#REF!</definedName>
    <definedName name="m924p" localSheetId="9">#REF!</definedName>
    <definedName name="m924p" localSheetId="4">#REF!</definedName>
    <definedName name="m924p">#REF!</definedName>
    <definedName name="m925m" localSheetId="9">#REF!</definedName>
    <definedName name="m925m" localSheetId="4">#REF!</definedName>
    <definedName name="m925m">#REF!</definedName>
    <definedName name="m925p" localSheetId="9">#REF!</definedName>
    <definedName name="m925p" localSheetId="4">#REF!</definedName>
    <definedName name="m925p">#REF!</definedName>
    <definedName name="m926m" localSheetId="9">#REF!</definedName>
    <definedName name="m926m" localSheetId="4">#REF!</definedName>
    <definedName name="m926m">#REF!</definedName>
    <definedName name="m926p" localSheetId="9">#REF!</definedName>
    <definedName name="m926p" localSheetId="4">#REF!</definedName>
    <definedName name="m926p">#REF!</definedName>
    <definedName name="m927m" localSheetId="9">#REF!</definedName>
    <definedName name="m927m" localSheetId="4">#REF!</definedName>
    <definedName name="m927m">#REF!</definedName>
    <definedName name="m927p" localSheetId="9">#REF!</definedName>
    <definedName name="m927p" localSheetId="4">#REF!</definedName>
    <definedName name="m927p">#REF!</definedName>
    <definedName name="m928m" localSheetId="9">#REF!</definedName>
    <definedName name="m928m" localSheetId="4">#REF!</definedName>
    <definedName name="m928m">#REF!</definedName>
    <definedName name="m928p" localSheetId="9">#REF!</definedName>
    <definedName name="m928p" localSheetId="4">#REF!</definedName>
    <definedName name="m928p">#REF!</definedName>
    <definedName name="m929m" localSheetId="9">#REF!</definedName>
    <definedName name="m929m" localSheetId="4">#REF!</definedName>
    <definedName name="m929m">#REF!</definedName>
    <definedName name="m929p" localSheetId="9">#REF!</definedName>
    <definedName name="m929p" localSheetId="4">#REF!</definedName>
    <definedName name="m929p">#REF!</definedName>
    <definedName name="m935m" localSheetId="9">#REF!</definedName>
    <definedName name="m935m" localSheetId="4">#REF!</definedName>
    <definedName name="m935m">#REF!</definedName>
    <definedName name="m935p" localSheetId="9">#REF!</definedName>
    <definedName name="m935p" localSheetId="4">#REF!</definedName>
    <definedName name="m935p">#REF!</definedName>
    <definedName name="m936m" localSheetId="9">#REF!</definedName>
    <definedName name="m936m" localSheetId="4">#REF!</definedName>
    <definedName name="m936m">#REF!</definedName>
    <definedName name="m936p" localSheetId="9">#REF!</definedName>
    <definedName name="m936p" localSheetId="4">#REF!</definedName>
    <definedName name="m936p">#REF!</definedName>
    <definedName name="m937m" localSheetId="9">#REF!</definedName>
    <definedName name="m937m" localSheetId="4">#REF!</definedName>
    <definedName name="m937m">#REF!</definedName>
    <definedName name="m937p" localSheetId="9">#REF!</definedName>
    <definedName name="m937p" localSheetId="4">#REF!</definedName>
    <definedName name="m937p">#REF!</definedName>
    <definedName name="m938m" localSheetId="9">#REF!</definedName>
    <definedName name="m938m" localSheetId="4">#REF!</definedName>
    <definedName name="m938m">#REF!</definedName>
    <definedName name="m938p" localSheetId="9">#REF!</definedName>
    <definedName name="m938p" localSheetId="4">#REF!</definedName>
    <definedName name="m938p">#REF!</definedName>
    <definedName name="m939m" localSheetId="9">#REF!</definedName>
    <definedName name="m939m" localSheetId="4">#REF!</definedName>
    <definedName name="m939m">#REF!</definedName>
    <definedName name="m939p" localSheetId="9">#REF!</definedName>
    <definedName name="m939p" localSheetId="4">#REF!</definedName>
    <definedName name="m939p">#REF!</definedName>
    <definedName name="m940m" localSheetId="9">#REF!</definedName>
    <definedName name="m940m" localSheetId="4">#REF!</definedName>
    <definedName name="m940m">#REF!</definedName>
    <definedName name="m940p" localSheetId="9">#REF!</definedName>
    <definedName name="m940p" localSheetId="4">#REF!</definedName>
    <definedName name="m940p">#REF!</definedName>
    <definedName name="m941m" localSheetId="9">#REF!</definedName>
    <definedName name="m941m" localSheetId="4">#REF!</definedName>
    <definedName name="m941m">#REF!</definedName>
    <definedName name="m941p" localSheetId="9">#REF!</definedName>
    <definedName name="m941p" localSheetId="4">#REF!</definedName>
    <definedName name="m941p">#REF!</definedName>
    <definedName name="m942m" localSheetId="9">#REF!</definedName>
    <definedName name="m942m" localSheetId="4">#REF!</definedName>
    <definedName name="m942m">#REF!</definedName>
    <definedName name="m942p" localSheetId="9">#REF!</definedName>
    <definedName name="m942p" localSheetId="4">#REF!</definedName>
    <definedName name="m942p">#REF!</definedName>
    <definedName name="m945m" localSheetId="9">#REF!</definedName>
    <definedName name="m945m" localSheetId="4">#REF!</definedName>
    <definedName name="m945m">#REF!</definedName>
    <definedName name="m945p" localSheetId="9">#REF!</definedName>
    <definedName name="m945p" localSheetId="4">#REF!</definedName>
    <definedName name="m945p">#REF!</definedName>
    <definedName name="m946m" localSheetId="9">#REF!</definedName>
    <definedName name="m946m" localSheetId="4">#REF!</definedName>
    <definedName name="m946m">#REF!</definedName>
    <definedName name="m946p" localSheetId="9">#REF!</definedName>
    <definedName name="m946p" localSheetId="4">#REF!</definedName>
    <definedName name="m946p">#REF!</definedName>
    <definedName name="m947m" localSheetId="9">#REF!</definedName>
    <definedName name="m947m" localSheetId="4">#REF!</definedName>
    <definedName name="m947m">#REF!</definedName>
    <definedName name="m947p" localSheetId="9">#REF!</definedName>
    <definedName name="m947p" localSheetId="4">#REF!</definedName>
    <definedName name="m947p">#REF!</definedName>
    <definedName name="m948m" localSheetId="9">#REF!</definedName>
    <definedName name="m948m" localSheetId="4">#REF!</definedName>
    <definedName name="m948m">#REF!</definedName>
    <definedName name="m948p" localSheetId="9">#REF!</definedName>
    <definedName name="m948p" localSheetId="4">#REF!</definedName>
    <definedName name="m948p">#REF!</definedName>
    <definedName name="m949m" localSheetId="9">#REF!</definedName>
    <definedName name="m949m" localSheetId="4">#REF!</definedName>
    <definedName name="m949m">#REF!</definedName>
    <definedName name="m949p" localSheetId="9">#REF!</definedName>
    <definedName name="m949p" localSheetId="4">#REF!</definedName>
    <definedName name="m949p">#REF!</definedName>
    <definedName name="m950m" localSheetId="9">#REF!</definedName>
    <definedName name="m950m" localSheetId="4">#REF!</definedName>
    <definedName name="m950m">#REF!</definedName>
    <definedName name="m950p" localSheetId="9">#REF!</definedName>
    <definedName name="m950p" localSheetId="4">#REF!</definedName>
    <definedName name="m950p">#REF!</definedName>
    <definedName name="m951m" localSheetId="9">#REF!</definedName>
    <definedName name="m951m" localSheetId="4">#REF!</definedName>
    <definedName name="m951m">#REF!</definedName>
    <definedName name="m951p" localSheetId="9">#REF!</definedName>
    <definedName name="m951p" localSheetId="4">#REF!</definedName>
    <definedName name="m951p">#REF!</definedName>
    <definedName name="m952m" localSheetId="9">#REF!</definedName>
    <definedName name="m952m" localSheetId="4">#REF!</definedName>
    <definedName name="m952m">#REF!</definedName>
    <definedName name="m952p" localSheetId="9">#REF!</definedName>
    <definedName name="m952p" localSheetId="4">#REF!</definedName>
    <definedName name="m952p">#REF!</definedName>
    <definedName name="m953m" localSheetId="9">#REF!</definedName>
    <definedName name="m953m" localSheetId="4">#REF!</definedName>
    <definedName name="m953m">#REF!</definedName>
    <definedName name="m953p" localSheetId="9">#REF!</definedName>
    <definedName name="m953p" localSheetId="4">#REF!</definedName>
    <definedName name="m953p">#REF!</definedName>
    <definedName name="m954m" localSheetId="9">#REF!</definedName>
    <definedName name="m954m" localSheetId="4">#REF!</definedName>
    <definedName name="m954m">#REF!</definedName>
    <definedName name="m954p" localSheetId="9">#REF!</definedName>
    <definedName name="m954p" localSheetId="4">#REF!</definedName>
    <definedName name="m954p">#REF!</definedName>
    <definedName name="m955m" localSheetId="9">#REF!</definedName>
    <definedName name="m955m" localSheetId="4">#REF!</definedName>
    <definedName name="m955m">#REF!</definedName>
    <definedName name="m955p" localSheetId="9">#REF!</definedName>
    <definedName name="m955p" localSheetId="4">#REF!</definedName>
    <definedName name="m955p">#REF!</definedName>
    <definedName name="m956m" localSheetId="9">#REF!</definedName>
    <definedName name="m956m" localSheetId="4">#REF!</definedName>
    <definedName name="m956m">#REF!</definedName>
    <definedName name="m956p" localSheetId="9">#REF!</definedName>
    <definedName name="m956p" localSheetId="4">#REF!</definedName>
    <definedName name="m956p">#REF!</definedName>
    <definedName name="m957m" localSheetId="9">#REF!</definedName>
    <definedName name="m957m" localSheetId="4">#REF!</definedName>
    <definedName name="m957m">#REF!</definedName>
    <definedName name="m957p" localSheetId="9">#REF!</definedName>
    <definedName name="m957p" localSheetId="4">#REF!</definedName>
    <definedName name="m957p">#REF!</definedName>
    <definedName name="m958m" localSheetId="9">#REF!</definedName>
    <definedName name="m958m" localSheetId="4">#REF!</definedName>
    <definedName name="m958m">#REF!</definedName>
    <definedName name="m958p" localSheetId="9">#REF!</definedName>
    <definedName name="m958p" localSheetId="4">#REF!</definedName>
    <definedName name="m958p">#REF!</definedName>
    <definedName name="m960m" localSheetId="9">#REF!</definedName>
    <definedName name="m960m" localSheetId="4">#REF!</definedName>
    <definedName name="m960m">#REF!</definedName>
    <definedName name="m960p" localSheetId="9">#REF!</definedName>
    <definedName name="m960p" localSheetId="4">#REF!</definedName>
    <definedName name="m960p">#REF!</definedName>
    <definedName name="m969m" localSheetId="9">#REF!</definedName>
    <definedName name="m969m" localSheetId="4">#REF!</definedName>
    <definedName name="m969m">#REF!</definedName>
    <definedName name="m969p" localSheetId="9">#REF!</definedName>
    <definedName name="m969p" localSheetId="4">#REF!</definedName>
    <definedName name="m969p">#REF!</definedName>
    <definedName name="m970m" localSheetId="9">#REF!</definedName>
    <definedName name="m970m" localSheetId="4">#REF!</definedName>
    <definedName name="m970m">#REF!</definedName>
    <definedName name="m970p" localSheetId="9">#REF!</definedName>
    <definedName name="m970p" localSheetId="4">#REF!</definedName>
    <definedName name="m970p">#REF!</definedName>
    <definedName name="m971m" localSheetId="9">#REF!</definedName>
    <definedName name="m971m" localSheetId="4">#REF!</definedName>
    <definedName name="m971m">#REF!</definedName>
    <definedName name="m971p" localSheetId="9">#REF!</definedName>
    <definedName name="m971p" localSheetId="4">#REF!</definedName>
    <definedName name="m971p">#REF!</definedName>
    <definedName name="m972m" localSheetId="9">#REF!</definedName>
    <definedName name="m972m" localSheetId="4">#REF!</definedName>
    <definedName name="m972m">#REF!</definedName>
    <definedName name="m972p" localSheetId="9">#REF!</definedName>
    <definedName name="m972p" localSheetId="4">#REF!</definedName>
    <definedName name="m972p">#REF!</definedName>
    <definedName name="m973m" localSheetId="9">#REF!</definedName>
    <definedName name="m973m" localSheetId="4">#REF!</definedName>
    <definedName name="m973m">#REF!</definedName>
    <definedName name="m973p" localSheetId="9">#REF!</definedName>
    <definedName name="m973p" localSheetId="4">#REF!</definedName>
    <definedName name="m973p">#REF!</definedName>
    <definedName name="m974m" localSheetId="9">#REF!</definedName>
    <definedName name="m974m" localSheetId="4">#REF!</definedName>
    <definedName name="m974m">#REF!</definedName>
    <definedName name="m974p" localSheetId="9">#REF!</definedName>
    <definedName name="m974p" localSheetId="4">#REF!</definedName>
    <definedName name="m974p">#REF!</definedName>
    <definedName name="m975m" localSheetId="9">#REF!</definedName>
    <definedName name="m975m" localSheetId="4">#REF!</definedName>
    <definedName name="m975m">#REF!</definedName>
    <definedName name="m975p" localSheetId="9">#REF!</definedName>
    <definedName name="m975p" localSheetId="4">#REF!</definedName>
    <definedName name="m975p">#REF!</definedName>
    <definedName name="m976m" localSheetId="9">#REF!</definedName>
    <definedName name="m976m" localSheetId="4">#REF!</definedName>
    <definedName name="m976m">#REF!</definedName>
    <definedName name="m976p" localSheetId="9">#REF!</definedName>
    <definedName name="m976p" localSheetId="4">#REF!</definedName>
    <definedName name="m976p">#REF!</definedName>
    <definedName name="m977m" localSheetId="9">#REF!</definedName>
    <definedName name="m977m" localSheetId="4">#REF!</definedName>
    <definedName name="m977m">#REF!</definedName>
    <definedName name="m977p" localSheetId="9">#REF!</definedName>
    <definedName name="m977p" localSheetId="4">#REF!</definedName>
    <definedName name="m977p">#REF!</definedName>
    <definedName name="m980m" localSheetId="9">#REF!</definedName>
    <definedName name="m980m" localSheetId="4">#REF!</definedName>
    <definedName name="m980m">#REF!</definedName>
    <definedName name="m980p" localSheetId="9">#REF!</definedName>
    <definedName name="m980p" localSheetId="4">#REF!</definedName>
    <definedName name="m980p">#REF!</definedName>
    <definedName name="m982m" localSheetId="9">#REF!</definedName>
    <definedName name="m982m" localSheetId="4">#REF!</definedName>
    <definedName name="m982m">#REF!</definedName>
    <definedName name="m982p" localSheetId="9">#REF!</definedName>
    <definedName name="m982p" localSheetId="4">#REF!</definedName>
    <definedName name="m982p">#REF!</definedName>
    <definedName name="m983m" localSheetId="9">#REF!</definedName>
    <definedName name="m983m" localSheetId="4">#REF!</definedName>
    <definedName name="m983m">#REF!</definedName>
    <definedName name="m983p" localSheetId="9">#REF!</definedName>
    <definedName name="m983p" localSheetId="4">#REF!</definedName>
    <definedName name="m983p">#REF!</definedName>
    <definedName name="m984m" localSheetId="9">#REF!</definedName>
    <definedName name="m984m" localSheetId="4">#REF!</definedName>
    <definedName name="m984m">#REF!</definedName>
    <definedName name="m984p" localSheetId="9">#REF!</definedName>
    <definedName name="m984p" localSheetId="4">#REF!</definedName>
    <definedName name="m984p">#REF!</definedName>
    <definedName name="m985m" localSheetId="9">#REF!</definedName>
    <definedName name="m985m" localSheetId="4">#REF!</definedName>
    <definedName name="m985m">#REF!</definedName>
    <definedName name="m985p" localSheetId="9">#REF!</definedName>
    <definedName name="m985p" localSheetId="4">#REF!</definedName>
    <definedName name="m985p">#REF!</definedName>
    <definedName name="m996m" localSheetId="9">#REF!</definedName>
    <definedName name="m996m" localSheetId="4">#REF!</definedName>
    <definedName name="m996m">#REF!</definedName>
    <definedName name="m996p" localSheetId="9">#REF!</definedName>
    <definedName name="m996p" localSheetId="4">#REF!</definedName>
    <definedName name="m996p">#REF!</definedName>
    <definedName name="m997m" localSheetId="9">#REF!</definedName>
    <definedName name="m997m" localSheetId="4">#REF!</definedName>
    <definedName name="m997m">#REF!</definedName>
    <definedName name="m997p" localSheetId="9">#REF!</definedName>
    <definedName name="m997p" localSheetId="4">#REF!</definedName>
    <definedName name="m997p">#REF!</definedName>
    <definedName name="m998m" localSheetId="9">#REF!</definedName>
    <definedName name="m998m" localSheetId="4">#REF!</definedName>
    <definedName name="m998m">#REF!</definedName>
    <definedName name="m998p" localSheetId="9">#REF!</definedName>
    <definedName name="m998p" localSheetId="4">#REF!</definedName>
    <definedName name="m998p">#REF!</definedName>
    <definedName name="m999m" localSheetId="9">#REF!</definedName>
    <definedName name="m999m" localSheetId="4">#REF!</definedName>
    <definedName name="m999m">#REF!</definedName>
    <definedName name="m999p" localSheetId="9">#REF!</definedName>
    <definedName name="m999p" localSheetId="4">#REF!</definedName>
    <definedName name="m999p">#REF!</definedName>
    <definedName name="mai00" localSheetId="9">[3]Consultoria!#REF!</definedName>
    <definedName name="mai00" localSheetId="4">[3]Consultoria!#REF!</definedName>
    <definedName name="mai00">[3]Consultoria!#REF!</definedName>
    <definedName name="mai00_3" localSheetId="9">[3]Consultoria!#REF!</definedName>
    <definedName name="mai00_3" localSheetId="4">[3]Consultoria!#REF!</definedName>
    <definedName name="mai00_3">[3]Consultoria!#REF!</definedName>
    <definedName name="MAI95_3" localSheetId="9">[3]Consultoria!#REF!</definedName>
    <definedName name="MAI95_3" localSheetId="4">[3]Consultoria!#REF!</definedName>
    <definedName name="MAI95_3">[3]Consultoria!#REF!</definedName>
    <definedName name="MAI96_3" localSheetId="9">[3]Consultoria!#REF!</definedName>
    <definedName name="MAI96_3" localSheetId="4">[3]Consultoria!#REF!</definedName>
    <definedName name="MAI96_3">[3]Consultoria!#REF!</definedName>
    <definedName name="MAI97_3" localSheetId="9">[3]Consultoria!#REF!</definedName>
    <definedName name="MAI97_3" localSheetId="4">[3]Consultoria!#REF!</definedName>
    <definedName name="MAI97_3">[3]Consultoria!#REF!</definedName>
    <definedName name="MAI98_3" localSheetId="9">[3]Consultoria!#REF!</definedName>
    <definedName name="MAI98_3" localSheetId="4">[3]Consultoria!#REF!</definedName>
    <definedName name="MAI98_3">[3]Consultoria!#REF!</definedName>
    <definedName name="MAI99_3" localSheetId="9">[3]Consultoria!#REF!</definedName>
    <definedName name="MAI99_3" localSheetId="4">[3]Consultoria!#REF!</definedName>
    <definedName name="MAI99_3">[3]Consultoria!#REF!</definedName>
    <definedName name="MAR00" localSheetId="9">[3]Consultoria!#REF!</definedName>
    <definedName name="MAR00" localSheetId="4">[3]Consultoria!#REF!</definedName>
    <definedName name="MAR00">[3]Consultoria!#REF!</definedName>
    <definedName name="MAR00_3" localSheetId="9">[3]Consultoria!#REF!</definedName>
    <definedName name="MAR00_3" localSheetId="4">[3]Consultoria!#REF!</definedName>
    <definedName name="MAR00_3">[3]Consultoria!#REF!</definedName>
    <definedName name="MAR95_3" localSheetId="9">[3]Consultoria!#REF!</definedName>
    <definedName name="MAR95_3" localSheetId="4">[3]Consultoria!#REF!</definedName>
    <definedName name="MAR95_3">[3]Consultoria!#REF!</definedName>
    <definedName name="MAR96_3" localSheetId="9">[3]Consultoria!#REF!</definedName>
    <definedName name="MAR96_3" localSheetId="4">[3]Consultoria!#REF!</definedName>
    <definedName name="MAR96_3">[3]Consultoria!#REF!</definedName>
    <definedName name="MAR97_3" localSheetId="9">[3]Consultoria!#REF!</definedName>
    <definedName name="MAR97_3" localSheetId="4">[3]Consultoria!#REF!</definedName>
    <definedName name="MAR97_3">[3]Consultoria!#REF!</definedName>
    <definedName name="MAR98_3" localSheetId="9">[3]Consultoria!#REF!</definedName>
    <definedName name="MAR98_3" localSheetId="4">[3]Consultoria!#REF!</definedName>
    <definedName name="MAR98_3">[3]Consultoria!#REF!</definedName>
    <definedName name="MAR99_3" localSheetId="9">[3]Consultoria!#REF!</definedName>
    <definedName name="MAR99_3" localSheetId="4">[3]Consultoria!#REF!</definedName>
    <definedName name="MAR99_3">[3]Consultoria!#REF!</definedName>
    <definedName name="MBQ" localSheetId="9">[17]SERVIÇOS!#REF!</definedName>
    <definedName name="MBQ" localSheetId="4">[17]SERVIÇOS!#REF!</definedName>
    <definedName name="MBQ">[17]SERVIÇOS!#REF!</definedName>
    <definedName name="MBQA" localSheetId="9">[2]SERVIÇOS!#REF!</definedName>
    <definedName name="MBQA" localSheetId="4">[2]SERVIÇOS!#REF!</definedName>
    <definedName name="MBQA">[2]SERVIÇOS!#REF!</definedName>
    <definedName name="MBQT" localSheetId="9">[2]SERVIÇOS!#REF!</definedName>
    <definedName name="MBQT" localSheetId="4">[2]SERVIÇOS!#REF!</definedName>
    <definedName name="MBQT">[2]SERVIÇOS!#REF!</definedName>
    <definedName name="Medição" localSheetId="9">#REF!</definedName>
    <definedName name="Medição" localSheetId="4">#REF!</definedName>
    <definedName name="Medição">#REF!</definedName>
    <definedName name="MEM" localSheetId="9">#REF!</definedName>
    <definedName name="MEM" localSheetId="4">#REF!</definedName>
    <definedName name="MEM">#REF!</definedName>
    <definedName name="Mes_Ano">'[20]Custos Unitarios'!$D$2</definedName>
    <definedName name="MO">'[19]Escav Manual 1a cat'!$H$26</definedName>
    <definedName name="mo_base" localSheetId="9">#REF!</definedName>
    <definedName name="mo_base" localSheetId="4">#REF!</definedName>
    <definedName name="mo_base">#REF!</definedName>
    <definedName name="mo_sub_base" localSheetId="9">#REF!</definedName>
    <definedName name="mo_sub_base" localSheetId="4">#REF!</definedName>
    <definedName name="mo_sub_base">#REF!</definedName>
    <definedName name="módulo1.Extenso" localSheetId="15">módulo1.Extenso</definedName>
    <definedName name="módulo1.Extenso">'Cronograma Financeiro'!módulo1.Extenso</definedName>
    <definedName name="msicro" localSheetId="9">#REF!</definedName>
    <definedName name="msicro" localSheetId="4">#REF!</definedName>
    <definedName name="msicro">#REF!</definedName>
    <definedName name="NIVEL" localSheetId="9">[11]PRECORC.XLS!#REF!</definedName>
    <definedName name="NIVEL" localSheetId="4">[11]PRECORC.XLS!#REF!</definedName>
    <definedName name="NIVEL">[11]PRECORC.XLS!#REF!</definedName>
    <definedName name="NOV94_3" localSheetId="9">[3]Consultoria!#REF!</definedName>
    <definedName name="NOV94_3" localSheetId="4">[3]Consultoria!#REF!</definedName>
    <definedName name="NOV94_3">[3]Consultoria!#REF!</definedName>
    <definedName name="NOV95_3" localSheetId="9">[3]Consultoria!#REF!</definedName>
    <definedName name="NOV95_3" localSheetId="4">[3]Consultoria!#REF!</definedName>
    <definedName name="NOV95_3">[3]Consultoria!#REF!</definedName>
    <definedName name="NOV96_3" localSheetId="9">[3]Consultoria!#REF!</definedName>
    <definedName name="NOV96_3" localSheetId="4">[3]Consultoria!#REF!</definedName>
    <definedName name="NOV96_3">[3]Consultoria!#REF!</definedName>
    <definedName name="NOV97_3" localSheetId="9">[3]Consultoria!#REF!</definedName>
    <definedName name="NOV97_3" localSheetId="4">[3]Consultoria!#REF!</definedName>
    <definedName name="NOV97_3">[3]Consultoria!#REF!</definedName>
    <definedName name="NOV98_3" localSheetId="9">[3]Consultoria!#REF!</definedName>
    <definedName name="NOV98_3" localSheetId="4">[3]Consultoria!#REF!</definedName>
    <definedName name="NOV98_3">[3]Consultoria!#REF!</definedName>
    <definedName name="NOV99_3" localSheetId="9">[3]Consultoria!#REF!</definedName>
    <definedName name="NOV99_3" localSheetId="4">[3]Consultoria!#REF!</definedName>
    <definedName name="NOV99_3">[3]Consultoria!#REF!</definedName>
    <definedName name="NTEI" localSheetId="9">'[12]PRO-08'!#REF!</definedName>
    <definedName name="NTEI" localSheetId="4">'[12]PRO-08'!#REF!</definedName>
    <definedName name="NTEI">'[12]PRO-08'!#REF!</definedName>
    <definedName name="oac" localSheetId="9">#REF!</definedName>
    <definedName name="oac" localSheetId="4">#REF!</definedName>
    <definedName name="oac">#REF!</definedName>
    <definedName name="Oacorre2" localSheetId="9">#REF!</definedName>
    <definedName name="Oacorre2" localSheetId="4">#REF!</definedName>
    <definedName name="Oacorre2">#REF!</definedName>
    <definedName name="OAE" localSheetId="9">'[9]RESUMO-DVOP'!#REF!</definedName>
    <definedName name="OAE" localSheetId="4">#REF!</definedName>
    <definedName name="OAE">'[9]RESUMO-DVOP'!#REF!</definedName>
    <definedName name="OAE_MAR94" localSheetId="9">#REF!</definedName>
    <definedName name="OAE_MAR94" localSheetId="4">#REF!</definedName>
    <definedName name="OAE_MAR94">#REF!</definedName>
    <definedName name="Oaesp2" localSheetId="9">#REF!</definedName>
    <definedName name="Oaesp2" localSheetId="4">#REF!</definedName>
    <definedName name="Oaesp2">#REF!</definedName>
    <definedName name="ocom" localSheetId="9">#REF!</definedName>
    <definedName name="ocom" localSheetId="4">#REF!</definedName>
    <definedName name="ocom">#REF!</definedName>
    <definedName name="Ocomp2" localSheetId="9">#REF!</definedName>
    <definedName name="Ocomp2" localSheetId="4">#REF!</definedName>
    <definedName name="Ocomp2">#REF!</definedName>
    <definedName name="OLEO">[1]DADOS!$C$23</definedName>
    <definedName name="OPA" localSheetId="9">'[12]PRO-08'!#REF!</definedName>
    <definedName name="OPA" localSheetId="4">'[12]PRO-08'!#REF!</definedName>
    <definedName name="OPA">'[12]PRO-08'!#REF!</definedName>
    <definedName name="opera" localSheetId="9">#REF!</definedName>
    <definedName name="opera" localSheetId="4">#REF!</definedName>
    <definedName name="opera">#REF!</definedName>
    <definedName name="ORÇA" localSheetId="9">[2]ORÇAMENTO!#REF!</definedName>
    <definedName name="ORÇA" localSheetId="4">[2]ORÇAMENTO!#REF!</definedName>
    <definedName name="ORÇA">[2]ORÇAMENTO!#REF!</definedName>
    <definedName name="ORÇAMENTO" localSheetId="15">ORÇAMENTO</definedName>
    <definedName name="ORÇAMENTO">'Cronograma Financeiro'!ORÇAMENTO</definedName>
    <definedName name="OUT94_3" localSheetId="9">[3]Consultoria!#REF!</definedName>
    <definedName name="OUT94_3" localSheetId="4">[3]Consultoria!#REF!</definedName>
    <definedName name="OUT94_3">[3]Consultoria!#REF!</definedName>
    <definedName name="OUT95_3" localSheetId="9">[3]Consultoria!#REF!</definedName>
    <definedName name="OUT95_3" localSheetId="4">[3]Consultoria!#REF!</definedName>
    <definedName name="OUT95_3">[3]Consultoria!#REF!</definedName>
    <definedName name="OUT96_3" localSheetId="9">[3]Consultoria!#REF!</definedName>
    <definedName name="OUT96_3" localSheetId="4">[3]Consultoria!#REF!</definedName>
    <definedName name="OUT96_3">[3]Consultoria!#REF!</definedName>
    <definedName name="OUT97_3" localSheetId="9">[3]Consultoria!#REF!</definedName>
    <definedName name="OUT97_3" localSheetId="4">[3]Consultoria!#REF!</definedName>
    <definedName name="OUT97_3">[3]Consultoria!#REF!</definedName>
    <definedName name="OUT98_3" localSheetId="9">[3]Consultoria!#REF!</definedName>
    <definedName name="OUT98_3" localSheetId="4">[3]Consultoria!#REF!</definedName>
    <definedName name="OUT98_3">[3]Consultoria!#REF!</definedName>
    <definedName name="OUT99_3" localSheetId="9">[3]Consultoria!#REF!</definedName>
    <definedName name="OUT99_3" localSheetId="4">[3]Consultoria!#REF!</definedName>
    <definedName name="OUT99_3">[3]Consultoria!#REF!</definedName>
    <definedName name="OUTR" localSheetId="9">[2]SERVIÇOS!#REF!</definedName>
    <definedName name="OUTR" localSheetId="4">[2]SERVIÇOS!#REF!</definedName>
    <definedName name="OUTR">[2]SERVIÇOS!#REF!</definedName>
    <definedName name="OUTROS" localSheetId="9">[11]PRECORC.XLS!#REF!</definedName>
    <definedName name="OUTROS" localSheetId="4">[11]PRECORC.XLS!#REF!</definedName>
    <definedName name="OUTROS">[11]PRECORC.XLS!#REF!</definedName>
    <definedName name="p">'PFS- I- Orçam Base'!#REF!</definedName>
    <definedName name="PACM30IMP" localSheetId="9">'[2]AQ TR MB'!#REF!</definedName>
    <definedName name="PACM30IMP" localSheetId="4">'[2]AQ TR MB'!#REF!</definedName>
    <definedName name="PACM30IMP">'[2]AQ TR MB'!#REF!</definedName>
    <definedName name="PAEMULCS" localSheetId="9">'[2]AQ TR MB'!#REF!</definedName>
    <definedName name="PAEMULCS" localSheetId="4">'[2]AQ TR MB'!#REF!</definedName>
    <definedName name="PAEMULCS">'[2]AQ TR MB'!#REF!</definedName>
    <definedName name="PAEMULTSS" localSheetId="9">'[2]AQ TR MB'!#REF!</definedName>
    <definedName name="PAEMULTSS" localSheetId="4">'[2]AQ TR MB'!#REF!</definedName>
    <definedName name="PAEMULTSS">'[2]AQ TR MB'!#REF!</definedName>
    <definedName name="PARR1CST" localSheetId="9">'[2]AQ TR MB'!#REF!</definedName>
    <definedName name="PARR1CST" localSheetId="4">'[2]AQ TR MB'!#REF!</definedName>
    <definedName name="PARR1CST">'[2]AQ TR MB'!#REF!</definedName>
    <definedName name="PassaExtenso" localSheetId="9">[25]!PassaExtenso</definedName>
    <definedName name="PassaExtenso" localSheetId="4">[25]!PassaExtenso</definedName>
    <definedName name="PassaExtenso">[25]!PassaExtenso</definedName>
    <definedName name="Passagem" localSheetId="9">[11]PRECORC.XLS!#REF!</definedName>
    <definedName name="Passagem" localSheetId="4">[11]PRECORC.XLS!#REF!</definedName>
    <definedName name="Passagem">[11]PRECORC.XLS!#REF!</definedName>
    <definedName name="PAV" localSheetId="9">#REF!</definedName>
    <definedName name="PAV" localSheetId="4">#REF!</definedName>
    <definedName name="PAV">#REF!</definedName>
    <definedName name="PAV_2" localSheetId="9">#REF!</definedName>
    <definedName name="PAV_2" localSheetId="4">#REF!</definedName>
    <definedName name="PAV_2">#REF!</definedName>
    <definedName name="PAV_MAR94" localSheetId="9">#REF!</definedName>
    <definedName name="PAV_MAR94" localSheetId="4">#REF!</definedName>
    <definedName name="PAV_MAR94">#REF!</definedName>
    <definedName name="PAVI" localSheetId="9">#REF!+#REF!</definedName>
    <definedName name="PAVI" localSheetId="4">#REF!+#REF!</definedName>
    <definedName name="PAVI">#REF!+#REF!</definedName>
    <definedName name="Pavi2" localSheetId="9">#REF!</definedName>
    <definedName name="Pavi2" localSheetId="4">#REF!</definedName>
    <definedName name="Pavi2">#REF!</definedName>
    <definedName name="PCCARR" localSheetId="9">[2]SERVIÇOS!#REF!</definedName>
    <definedName name="PCCARR" localSheetId="4">[2]SERVIÇOS!#REF!</definedName>
    <definedName name="PCCARR">[2]SERVIÇOS!#REF!</definedName>
    <definedName name="PCDF" localSheetId="9">[2]SERVIÇOS!#REF!</definedName>
    <definedName name="PCDF" localSheetId="4">[2]SERVIÇOS!#REF!</definedName>
    <definedName name="PCDF">[2]SERVIÇOS!#REF!</definedName>
    <definedName name="PCS" localSheetId="9">[2]SERVIÇOS!#REF!</definedName>
    <definedName name="PCS" localSheetId="4">[2]SERVIÇOS!#REF!</definedName>
    <definedName name="PCS">[2]SERVIÇOS!#REF!</definedName>
    <definedName name="PCSA" localSheetId="9">[2]SERVIÇOS!#REF!</definedName>
    <definedName name="PCSA" localSheetId="4">[2]SERVIÇOS!#REF!</definedName>
    <definedName name="PCSA">[2]SERVIÇOS!#REF!</definedName>
    <definedName name="PCST" localSheetId="9">[2]SERVIÇOS!#REF!</definedName>
    <definedName name="PCST" localSheetId="4">[2]SERVIÇOS!#REF!</definedName>
    <definedName name="PCST">[2]SERVIÇOS!#REF!</definedName>
    <definedName name="PDE" localSheetId="9">#REF!</definedName>
    <definedName name="PDE" localSheetId="4">#REF!</definedName>
    <definedName name="PDE">#REF!</definedName>
    <definedName name="PDM">[1]DADOS!$C$13</definedName>
    <definedName name="pedre" localSheetId="9">#REF!</definedName>
    <definedName name="pedre" localSheetId="4">#REF!</definedName>
    <definedName name="pedre">#REF!</definedName>
    <definedName name="PEDREIRA" localSheetId="9">#REF!</definedName>
    <definedName name="PEDREIRA" localSheetId="4">#REF!</definedName>
    <definedName name="PEDREIRA">#REF!</definedName>
    <definedName name="PEMN" localSheetId="9">[2]SERVIÇOS!#REF!</definedName>
    <definedName name="PEMN" localSheetId="4">[2]SERVIÇOS!#REF!</definedName>
    <definedName name="PEMN">[2]SERVIÇOS!#REF!</definedName>
    <definedName name="PEN" localSheetId="9">[2]SERVIÇOS!#REF!</definedName>
    <definedName name="PEN" localSheetId="4">[2]SERVIÇOS!#REF!</definedName>
    <definedName name="PEN">[2]SERVIÇOS!#REF!</definedName>
    <definedName name="per" localSheetId="9">'[26]Qd.11-Orçamento'!#REF!</definedName>
    <definedName name="per" localSheetId="4">'[26]Qd.11-Orçamento'!#REF!</definedName>
    <definedName name="per">'[26]Qd.11-Orçamento'!#REF!</definedName>
    <definedName name="perp" localSheetId="9">#REF!</definedName>
    <definedName name="perp" localSheetId="4">#REF!</definedName>
    <definedName name="perp">#REF!</definedName>
    <definedName name="pesquisa" localSheetId="9">#REF!</definedName>
    <definedName name="pesquisa" localSheetId="4">#REF!</definedName>
    <definedName name="pesquisa">#REF!</definedName>
    <definedName name="PGP" localSheetId="9">[2]SERVIÇOS!#REF!</definedName>
    <definedName name="PGP" localSheetId="4">[2]SERVIÇOS!#REF!</definedName>
    <definedName name="PGP">[2]SERVIÇOS!#REF!</definedName>
    <definedName name="PLA" localSheetId="9">[2]SERVIÇOS!#REF!</definedName>
    <definedName name="PLA" localSheetId="4">[2]SERVIÇOS!#REF!</definedName>
    <definedName name="PLA">[2]SERVIÇOS!#REF!</definedName>
    <definedName name="plano" localSheetId="9">#REF!</definedName>
    <definedName name="plano" localSheetId="4">#REF!</definedName>
    <definedName name="plano">#REF!</definedName>
    <definedName name="PLT" localSheetId="9">[2]SERVIÇOS!#REF!</definedName>
    <definedName name="PLT" localSheetId="4">[2]SERVIÇOS!#REF!</definedName>
    <definedName name="PLT">[2]SERVIÇOS!#REF!</definedName>
    <definedName name="PLVC" localSheetId="9">[2]SERVIÇOS!#REF!</definedName>
    <definedName name="PLVC" localSheetId="4">[2]SERVIÇOS!#REF!</definedName>
    <definedName name="PLVC">[2]SERVIÇOS!#REF!</definedName>
    <definedName name="PLVD" localSheetId="9">[2]SERVIÇOS!#REF!</definedName>
    <definedName name="PLVD" localSheetId="4">[2]SERVIÇOS!#REF!</definedName>
    <definedName name="PLVD">[2]SERVIÇOS!#REF!</definedName>
    <definedName name="PMBQ" localSheetId="9">[2]SERVIÇOS!#REF!</definedName>
    <definedName name="PMBQ" localSheetId="4">[2]SERVIÇOS!#REF!</definedName>
    <definedName name="PMBQ">[2]SERVIÇOS!#REF!</definedName>
    <definedName name="PMBQA" localSheetId="9">[2]SERVIÇOS!#REF!</definedName>
    <definedName name="PMBQA" localSheetId="4">[2]SERVIÇOS!#REF!</definedName>
    <definedName name="PMBQA">[2]SERVIÇOS!#REF!</definedName>
    <definedName name="PMBQT" localSheetId="9">[2]SERVIÇOS!#REF!</definedName>
    <definedName name="PMBQT" localSheetId="4">[2]SERVIÇOS!#REF!</definedName>
    <definedName name="PMBQT">[2]SERVIÇOS!#REF!</definedName>
    <definedName name="PPEN" localSheetId="9">[2]SERVIÇOS!#REF!</definedName>
    <definedName name="PPEN" localSheetId="4">[2]SERVIÇOS!#REF!</definedName>
    <definedName name="PPEN">[2]SERVIÇOS!#REF!</definedName>
    <definedName name="PPLA" localSheetId="9">[2]SERVIÇOS!#REF!</definedName>
    <definedName name="PPLA" localSheetId="4">[2]SERVIÇOS!#REF!</definedName>
    <definedName name="PPLA">[2]SERVIÇOS!#REF!</definedName>
    <definedName name="PPLT" localSheetId="9">[2]SERVIÇOS!#REF!</definedName>
    <definedName name="PPLT" localSheetId="4">[2]SERVIÇOS!#REF!</definedName>
    <definedName name="PPLT">[2]SERVIÇOS!#REF!</definedName>
    <definedName name="PRBQ" localSheetId="9">[2]SERVIÇOS!#REF!</definedName>
    <definedName name="PRBQ" localSheetId="4">[2]SERVIÇOS!#REF!</definedName>
    <definedName name="PRBQ">[2]SERVIÇOS!#REF!</definedName>
    <definedName name="PRCC" localSheetId="9">[2]SERVIÇOS!#REF!</definedName>
    <definedName name="PRCC" localSheetId="4">[2]SERVIÇOS!#REF!</definedName>
    <definedName name="PRCC">[2]SERVIÇOS!#REF!</definedName>
    <definedName name="PRDM" localSheetId="9">[2]SERVIÇOS!#REF!</definedName>
    <definedName name="PRDM" localSheetId="4">[2]SERVIÇOS!#REF!</definedName>
    <definedName name="PRDM">[2]SERVIÇOS!#REF!</definedName>
    <definedName name="PRE" localSheetId="9">#REF!</definedName>
    <definedName name="PRE" localSheetId="4">#REF!</definedName>
    <definedName name="PRE">#REF!</definedName>
    <definedName name="PRECP" localSheetId="9">[2]SERVIÇOS!#REF!</definedName>
    <definedName name="PRECP" localSheetId="4">[2]SERVIÇOS!#REF!</definedName>
    <definedName name="PRECP">[2]SERVIÇOS!#REF!</definedName>
    <definedName name="PREGO">[1]DADOS!$C$18</definedName>
    <definedName name="Print_Area_MI" localSheetId="9">#REF!</definedName>
    <definedName name="Print_Area_MI" localSheetId="4">#REF!</definedName>
    <definedName name="Print_Area_MI">#REF!</definedName>
    <definedName name="Print_Titles_MI" localSheetId="9">#REF!</definedName>
    <definedName name="Print_Titles_MI" localSheetId="4">#REF!</definedName>
    <definedName name="Print_Titles_MI">#REF!</definedName>
    <definedName name="PRM1C" localSheetId="9">[2]SERVIÇOS!#REF!</definedName>
    <definedName name="PRM1C" localSheetId="4">[2]SERVIÇOS!#REF!</definedName>
    <definedName name="PRM1C">[2]SERVIÇOS!#REF!</definedName>
    <definedName name="PRPA" localSheetId="9">[2]SERVIÇOS!#REF!</definedName>
    <definedName name="PRPA" localSheetId="4">[2]SERVIÇOS!#REF!</definedName>
    <definedName name="PRPA">[2]SERVIÇOS!#REF!</definedName>
    <definedName name="PRPL" localSheetId="9">[2]SERVIÇOS!#REF!</definedName>
    <definedName name="PRPL" localSheetId="4">[2]SERVIÇOS!#REF!</definedName>
    <definedName name="PRPL">[2]SERVIÇOS!#REF!</definedName>
    <definedName name="PRPT" localSheetId="9">[2]SERVIÇOS!#REF!</definedName>
    <definedName name="PRPT" localSheetId="4">[2]SERVIÇOS!#REF!</definedName>
    <definedName name="PRPT">[2]SERVIÇOS!#REF!</definedName>
    <definedName name="PRR1C" localSheetId="9">[2]SERVIÇOS!#REF!</definedName>
    <definedName name="PRR1C" localSheetId="4">[2]SERVIÇOS!#REF!</definedName>
    <definedName name="PRR1C">[2]SERVIÇOS!#REF!</definedName>
    <definedName name="PRRP" localSheetId="9">[2]SERVIÇOS!#REF!</definedName>
    <definedName name="PRRP" localSheetId="4">[2]SERVIÇOS!#REF!</definedName>
    <definedName name="PRRP">[2]SERVIÇOS!#REF!</definedName>
    <definedName name="PST" localSheetId="9">[2]SERVIÇOS!#REF!</definedName>
    <definedName name="PST" localSheetId="4">[2]SERVIÇOS!#REF!</definedName>
    <definedName name="PST">[2]SERVIÇOS!#REF!</definedName>
    <definedName name="PTBA" localSheetId="9">[2]SERVIÇOS!#REF!</definedName>
    <definedName name="PTBA" localSheetId="4">[2]SERVIÇOS!#REF!</definedName>
    <definedName name="PTBA">[2]SERVIÇOS!#REF!</definedName>
    <definedName name="PTBT" localSheetId="9">[2]SERVIÇOS!#REF!</definedName>
    <definedName name="PTBT" localSheetId="4">[2]SERVIÇOS!#REF!</definedName>
    <definedName name="PTBT">[2]SERVIÇOS!#REF!</definedName>
    <definedName name="PTCAP20" localSheetId="9">[2]SERVIÇOS!#REF!</definedName>
    <definedName name="PTCAP20" localSheetId="4">[2]SERVIÇOS!#REF!</definedName>
    <definedName name="PTCAP20">[2]SERVIÇOS!#REF!</definedName>
    <definedName name="PTCM30" localSheetId="9">[2]SERVIÇOS!#REF!</definedName>
    <definedName name="PTCM30" localSheetId="4">[2]SERVIÇOS!#REF!</definedName>
    <definedName name="PTCM30">[2]SERVIÇOS!#REF!</definedName>
    <definedName name="PTCM30IMP" localSheetId="9">'[2]AQ TR MB'!#REF!</definedName>
    <definedName name="PTCM30IMP" localSheetId="4">'[2]AQ TR MB'!#REF!</definedName>
    <definedName name="PTCM30IMP">'[2]AQ TR MB'!#REF!</definedName>
    <definedName name="PTEMULCS" localSheetId="9">'[2]AQ TR MB'!#REF!</definedName>
    <definedName name="PTEMULCS" localSheetId="4">'[2]AQ TR MB'!#REF!</definedName>
    <definedName name="PTEMULCS">'[2]AQ TR MB'!#REF!</definedName>
    <definedName name="PTEMULTSS" localSheetId="9">'[2]AQ TR MB'!#REF!</definedName>
    <definedName name="PTEMULTSS" localSheetId="4">'[2]AQ TR MB'!#REF!</definedName>
    <definedName name="PTEMULTSS">'[2]AQ TR MB'!#REF!</definedName>
    <definedName name="PTLCB10" localSheetId="9">[2]SERVIÇOS!#REF!</definedName>
    <definedName name="PTLCB10" localSheetId="4">[2]SERVIÇOS!#REF!</definedName>
    <definedName name="PTLCB10">[2]SERVIÇOS!#REF!</definedName>
    <definedName name="PTRM1C" localSheetId="9">[2]SERVIÇOS!#REF!</definedName>
    <definedName name="PTRM1C" localSheetId="4">[2]SERVIÇOS!#REF!</definedName>
    <definedName name="PTRM1C">[2]SERVIÇOS!#REF!</definedName>
    <definedName name="PTRR1C" localSheetId="9">[2]SERVIÇOS!#REF!</definedName>
    <definedName name="PTRR1C" localSheetId="4">[2]SERVIÇOS!#REF!</definedName>
    <definedName name="PTRR1C">[2]SERVIÇOS!#REF!</definedName>
    <definedName name="PTRR1CST" localSheetId="9">'[2]AQ TR MB'!#REF!</definedName>
    <definedName name="PTRR1CST" localSheetId="4">'[2]AQ TR MB'!#REF!</definedName>
    <definedName name="PTRR1CST">'[2]AQ TR MB'!#REF!</definedName>
    <definedName name="PTSD" localSheetId="9">[2]SERVIÇOS!#REF!</definedName>
    <definedName name="PTSD" localSheetId="4">[2]SERVIÇOS!#REF!</definedName>
    <definedName name="PTSD">[2]SERVIÇOS!#REF!</definedName>
    <definedName name="PTSD2" localSheetId="9">[2]SERVIÇOS!#REF!</definedName>
    <definedName name="PTSD2" localSheetId="4">[2]SERVIÇOS!#REF!</definedName>
    <definedName name="PTSD2">[2]SERVIÇOS!#REF!</definedName>
    <definedName name="PUPA" localSheetId="9">#REF!</definedName>
    <definedName name="PUPA" localSheetId="4">#REF!</definedName>
    <definedName name="PUPA">#REF!</definedName>
    <definedName name="PUPJ" localSheetId="9">#REF!</definedName>
    <definedName name="PUPJ" localSheetId="4">#REF!</definedName>
    <definedName name="PUPJ">#REF!</definedName>
    <definedName name="pz" localSheetId="9">#REF!</definedName>
    <definedName name="pz" localSheetId="4">#REF!</definedName>
    <definedName name="pz">#REF!</definedName>
    <definedName name="qq" localSheetId="4">#REF!</definedName>
    <definedName name="qqq" localSheetId="4">#REF!</definedName>
    <definedName name="QUANT_acumu" localSheetId="9">#REF!</definedName>
    <definedName name="QUANT_acumu" localSheetId="4">#REF!</definedName>
    <definedName name="QUANT_acumu">#REF!</definedName>
    <definedName name="RBQ" localSheetId="9">[2]SERVIÇOS!#REF!</definedName>
    <definedName name="RBQ" localSheetId="4">[2]SERVIÇOS!#REF!</definedName>
    <definedName name="RBQ">[2]SERVIÇOS!#REF!</definedName>
    <definedName name="RBV">[27]Teor!$C$3:$C$7</definedName>
    <definedName name="RCC" localSheetId="9">[2]SERVIÇOS!#REF!</definedName>
    <definedName name="RCC" localSheetId="4">[2]SERVIÇOS!#REF!</definedName>
    <definedName name="RCC">[2]SERVIÇOS!#REF!</definedName>
    <definedName name="RDM" localSheetId="9">[2]SERVIÇOS!#REF!</definedName>
    <definedName name="RDM" localSheetId="4">[2]SERVIÇOS!#REF!</definedName>
    <definedName name="RDM">[2]SERVIÇOS!#REF!</definedName>
    <definedName name="rea" localSheetId="9">#REF!</definedName>
    <definedName name="rea" localSheetId="4">#REF!</definedName>
    <definedName name="rea">#REF!</definedName>
    <definedName name="REBOQUE" localSheetId="9">#REF!</definedName>
    <definedName name="REBOQUE" localSheetId="4">#REF!</definedName>
    <definedName name="REBOQUE">#REF!</definedName>
    <definedName name="rec10c" localSheetId="9">#REF!</definedName>
    <definedName name="rec10c" localSheetId="4">#REF!</definedName>
    <definedName name="rec10c">#REF!</definedName>
    <definedName name="rec11c" localSheetId="9">#REF!</definedName>
    <definedName name="rec11c" localSheetId="4">#REF!</definedName>
    <definedName name="rec11c">#REF!</definedName>
    <definedName name="rec12c" localSheetId="9">#REF!</definedName>
    <definedName name="rec12c" localSheetId="4">#REF!</definedName>
    <definedName name="rec12c">#REF!</definedName>
    <definedName name="rec13c" localSheetId="9">#REF!</definedName>
    <definedName name="rec13c" localSheetId="4">#REF!</definedName>
    <definedName name="rec13c">#REF!</definedName>
    <definedName name="rec14c" localSheetId="9">#REF!</definedName>
    <definedName name="rec14c" localSheetId="4">#REF!</definedName>
    <definedName name="rec14c">#REF!</definedName>
    <definedName name="rec93c" localSheetId="9">#REF!</definedName>
    <definedName name="rec93c" localSheetId="4">#REF!</definedName>
    <definedName name="rec93c">#REF!</definedName>
    <definedName name="rec94c" localSheetId="9">#REF!</definedName>
    <definedName name="rec94c" localSheetId="4">#REF!</definedName>
    <definedName name="rec94c">#REF!</definedName>
    <definedName name="rec99c" localSheetId="9">#REF!</definedName>
    <definedName name="rec99c" localSheetId="4">#REF!</definedName>
    <definedName name="rec99c">#REF!</definedName>
    <definedName name="rech85c" localSheetId="9">#REF!</definedName>
    <definedName name="rech85c" localSheetId="4">#REF!</definedName>
    <definedName name="rech85c">#REF!</definedName>
    <definedName name="rech9c" localSheetId="9">#REF!</definedName>
    <definedName name="rech9c" localSheetId="4">#REF!</definedName>
    <definedName name="rech9c">#REF!</definedName>
    <definedName name="Recorder" localSheetId="9">#REF!</definedName>
    <definedName name="Recorder" localSheetId="4">#REF!</definedName>
    <definedName name="Recorder">#REF!</definedName>
    <definedName name="RECP" localSheetId="9">[2]SERVIÇOS!#REF!</definedName>
    <definedName name="RECP" localSheetId="4">[2]SERVIÇOS!#REF!</definedName>
    <definedName name="RECP">[2]SERVIÇOS!#REF!</definedName>
    <definedName name="ref" localSheetId="9">'[23]Tab. Consultoria Jan-11'!#REF!</definedName>
    <definedName name="ref" localSheetId="4">'[23]Tab. Consultoria Jan-11'!#REF!</definedName>
    <definedName name="ref">'[23]Tab. Consultoria Jan-11'!#REF!</definedName>
    <definedName name="refdt" localSheetId="9">#REF!</definedName>
    <definedName name="refdt" localSheetId="4">#REF!</definedName>
    <definedName name="refdt">#REF!</definedName>
    <definedName name="REGULA" localSheetId="9">#REF!</definedName>
    <definedName name="REGULA" localSheetId="4">#REF!</definedName>
    <definedName name="REGULA">#REF!</definedName>
    <definedName name="REMOÇÃO" localSheetId="9">#REF!</definedName>
    <definedName name="REMOÇÃO" localSheetId="4">#REF!</definedName>
    <definedName name="REMOÇÃO">#REF!</definedName>
    <definedName name="reperf" localSheetId="9">#REF!</definedName>
    <definedName name="reperf" localSheetId="4">#REF!</definedName>
    <definedName name="reperf">#REF!</definedName>
    <definedName name="RES" localSheetId="9">[2]SERVIÇOS!#REF!</definedName>
    <definedName name="RES" localSheetId="4">[2]SERVIÇOS!#REF!</definedName>
    <definedName name="RES">[2]SERVIÇOS!#REF!</definedName>
    <definedName name="RESP" localSheetId="9">[2]ORÇAMENTO!#REF!</definedName>
    <definedName name="RESP" localSheetId="4">[2]ORÇAMENTO!#REF!</definedName>
    <definedName name="RESP">[2]ORÇAMENTO!#REF!</definedName>
    <definedName name="RESUMO" localSheetId="15">RESUMO</definedName>
    <definedName name="RESUMO">'Cronograma Financeiro'!RESUMO</definedName>
    <definedName name="REV" localSheetId="9">#REF!</definedName>
    <definedName name="REV" localSheetId="4">#REF!</definedName>
    <definedName name="REV">#REF!</definedName>
    <definedName name="RM1C" localSheetId="9">[2]SERVIÇOS!#REF!</definedName>
    <definedName name="RM1C" localSheetId="4">[2]SERVIÇOS!#REF!</definedName>
    <definedName name="RM1C">[2]SERVIÇOS!#REF!</definedName>
    <definedName name="RMA" localSheetId="9">'[12]PRO-08'!#REF!</definedName>
    <definedName name="RMA" localSheetId="4">'[12]PRO-08'!#REF!</definedName>
    <definedName name="RMA">'[12]PRO-08'!#REF!</definedName>
    <definedName name="ROB">'[28]Mat Asf'!$C$36</definedName>
    <definedName name="ROBERTO">'[28]Mat Asf'!$C$37</definedName>
    <definedName name="rod">[2]INVENTÁRIO!$B$17</definedName>
    <definedName name="Rodovia">'[20]Custos Unitarios'!$A$4</definedName>
    <definedName name="RPA" localSheetId="9">[2]SERVIÇOS!#REF!</definedName>
    <definedName name="RPA" localSheetId="4">[2]SERVIÇOS!#REF!</definedName>
    <definedName name="RPA">[2]SERVIÇOS!#REF!</definedName>
    <definedName name="RPL" localSheetId="9">[2]SERVIÇOS!#REF!</definedName>
    <definedName name="RPL" localSheetId="4">[2]SERVIÇOS!#REF!</definedName>
    <definedName name="RPL">[2]SERVIÇOS!#REF!</definedName>
    <definedName name="RPS" localSheetId="9">[2]SERVIÇOS!#REF!</definedName>
    <definedName name="RPS" localSheetId="4">[2]SERVIÇOS!#REF!</definedName>
    <definedName name="RPS">[2]SERVIÇOS!#REF!</definedName>
    <definedName name="RPT" localSheetId="9">[2]SERVIÇOS!#REF!</definedName>
    <definedName name="RPT" localSheetId="4">[2]SERVIÇOS!#REF!</definedName>
    <definedName name="RPT">[2]SERVIÇOS!#REF!</definedName>
    <definedName name="RPZ" localSheetId="9">[2]SERVIÇOS!#REF!</definedName>
    <definedName name="RPZ" localSheetId="4">[2]SERVIÇOS!#REF!</definedName>
    <definedName name="RPZ">[2]SERVIÇOS!#REF!</definedName>
    <definedName name="RR_2C" localSheetId="9">#REF!</definedName>
    <definedName name="RR_2C" localSheetId="4">#REF!</definedName>
    <definedName name="RR_2C">#REF!</definedName>
    <definedName name="RR1C" localSheetId="9">[2]SERVIÇOS!#REF!</definedName>
    <definedName name="RR1C" localSheetId="4">[2]SERVIÇOS!#REF!</definedName>
    <definedName name="RR1C">[2]SERVIÇOS!#REF!</definedName>
    <definedName name="RR2C">[1]DADOS!$C$32</definedName>
    <definedName name="RRP" localSheetId="9">[2]SERVIÇOS!#REF!</definedName>
    <definedName name="RRP" localSheetId="4">[2]SERVIÇOS!#REF!</definedName>
    <definedName name="RRP">[2]SERVIÇOS!#REF!</definedName>
    <definedName name="RRQ" localSheetId="9">[2]SERVIÇOS!#REF!</definedName>
    <definedName name="RRQ" localSheetId="4">[2]SERVIÇOS!#REF!</definedName>
    <definedName name="RRQ">[2]SERVIÇOS!#REF!</definedName>
    <definedName name="salario">'[29]CUSTO HORÁRIO'!$H$3</definedName>
    <definedName name="scon" localSheetId="9">#REF!</definedName>
    <definedName name="scon" localSheetId="4">#REF!</definedName>
    <definedName name="scon">#REF!</definedName>
    <definedName name="SE2_4" localSheetId="4">#REF!</definedName>
    <definedName name="SE2_6" localSheetId="4">#REF!</definedName>
    <definedName name="SEG" localSheetId="9">#REF!</definedName>
    <definedName name="SEG" localSheetId="4">#REF!</definedName>
    <definedName name="SEG">#REF!</definedName>
    <definedName name="Segmento">'[20]Custos Unitarios'!$A$7</definedName>
    <definedName name="SERVI">[30]Serviços!$A$3:$F$1403</definedName>
    <definedName name="Serviços" localSheetId="9">#REF!</definedName>
    <definedName name="Serviços" localSheetId="4">#REF!</definedName>
    <definedName name="Serviços">#REF!</definedName>
    <definedName name="SET94_3" localSheetId="9">[3]Consultoria!#REF!</definedName>
    <definedName name="SET94_3" localSheetId="4">[3]Consultoria!#REF!</definedName>
    <definedName name="SET94_3">[3]Consultoria!#REF!</definedName>
    <definedName name="SET95_3" localSheetId="9">[3]Consultoria!#REF!</definedName>
    <definedName name="SET95_3" localSheetId="4">[3]Consultoria!#REF!</definedName>
    <definedName name="SET95_3">[3]Consultoria!#REF!</definedName>
    <definedName name="SET96_3" localSheetId="9">[3]Consultoria!#REF!</definedName>
    <definedName name="SET96_3" localSheetId="4">[3]Consultoria!#REF!</definedName>
    <definedName name="SET96_3">[3]Consultoria!#REF!</definedName>
    <definedName name="SET97_3" localSheetId="9">[3]Consultoria!#REF!</definedName>
    <definedName name="SET97_3" localSheetId="4">[3]Consultoria!#REF!</definedName>
    <definedName name="SET97_3">[3]Consultoria!#REF!</definedName>
    <definedName name="SET98_3" localSheetId="9">[3]Consultoria!#REF!</definedName>
    <definedName name="SET98_3" localSheetId="4">[3]Consultoria!#REF!</definedName>
    <definedName name="SET98_3">[3]Consultoria!#REF!</definedName>
    <definedName name="SET99_3" localSheetId="9">[3]Consultoria!#REF!</definedName>
    <definedName name="SET99_3" localSheetId="4">[3]Consultoria!#REF!</definedName>
    <definedName name="SET99_3">[3]Consultoria!#REF!</definedName>
    <definedName name="SIH" localSheetId="9">#REF!</definedName>
    <definedName name="SIH" localSheetId="4">#REF!</definedName>
    <definedName name="SIH">#REF!</definedName>
    <definedName name="SINALI" localSheetId="9">#REF!</definedName>
    <definedName name="SINALI" localSheetId="4">#REF!</definedName>
    <definedName name="SINALI">#REF!</definedName>
    <definedName name="SIV" localSheetId="9">#REF!</definedName>
    <definedName name="SIV" localSheetId="4">#REF!</definedName>
    <definedName name="SIV">#REF!</definedName>
    <definedName name="SOLOS" localSheetId="9">[11]PRECORC.XLS!#REF!</definedName>
    <definedName name="SOLOS" localSheetId="4">[11]PRECORC.XLS!#REF!</definedName>
    <definedName name="SOLOS">[11]PRECORC.XLS!#REF!</definedName>
    <definedName name="SOMA1" localSheetId="9">[2]ORÇAMENTO!#REF!</definedName>
    <definedName name="SOMA1" localSheetId="4">[2]ORÇAMENTO!#REF!</definedName>
    <definedName name="SOMA1">[2]ORÇAMENTO!#REF!</definedName>
    <definedName name="SOMA2" localSheetId="9">[2]ORÇAMENTO!#REF!</definedName>
    <definedName name="SOMA2" localSheetId="4">[2]ORÇAMENTO!#REF!</definedName>
    <definedName name="SOMA2">[2]ORÇAMENTO!#REF!</definedName>
    <definedName name="SOMA3" localSheetId="9">[2]ORÇAMENTO!#REF!</definedName>
    <definedName name="SOMA3" localSheetId="4">[2]ORÇAMENTO!#REF!</definedName>
    <definedName name="SOMA3">[2]ORÇAMENTO!#REF!</definedName>
    <definedName name="SOMA4" localSheetId="9">[2]ORÇAMENTO!#REF!</definedName>
    <definedName name="SOMA4" localSheetId="4">[2]ORÇAMENTO!#REF!</definedName>
    <definedName name="SOMA4">[2]ORÇAMENTO!#REF!</definedName>
    <definedName name="SOMA5" localSheetId="9">[2]ORÇAMENTO!#REF!</definedName>
    <definedName name="SOMA5" localSheetId="4">[2]ORÇAMENTO!#REF!</definedName>
    <definedName name="SOMA5">[2]ORÇAMENTO!#REF!</definedName>
    <definedName name="ST" localSheetId="9">[2]SERVIÇOS!#REF!</definedName>
    <definedName name="ST" localSheetId="4">[2]SERVIÇOS!#REF!</definedName>
    <definedName name="ST">[2]SERVIÇOS!#REF!</definedName>
    <definedName name="stre" localSheetId="9">#REF!</definedName>
    <definedName name="stre" localSheetId="4">#REF!</definedName>
    <definedName name="stre">#REF!</definedName>
    <definedName name="SUB">[1]DADOS!$B$4</definedName>
    <definedName name="SUBTOT" localSheetId="9">[2]ORÇAMENTO!#REF!</definedName>
    <definedName name="SUBTOT" localSheetId="4">[2]ORÇAMENTO!#REF!</definedName>
    <definedName name="SUBTOT">[2]ORÇAMENTO!#REF!</definedName>
    <definedName name="Subtrecho">'[20]Custos Unitarios'!$A$6</definedName>
    <definedName name="SUP_MAR94" localSheetId="9">#REF!</definedName>
    <definedName name="SUP_MAR94" localSheetId="4">#REF!</definedName>
    <definedName name="SUP_MAR94">#REF!</definedName>
    <definedName name="SUPERIOR" localSheetId="9">[11]PRECORC.XLS!#REF!</definedName>
    <definedName name="SUPERIOR" localSheetId="4">[11]PRECORC.XLS!#REF!</definedName>
    <definedName name="SUPERIOR">[11]PRECORC.XLS!#REF!</definedName>
    <definedName name="t" localSheetId="9">#REF!</definedName>
    <definedName name="t" localSheetId="4">#REF!</definedName>
    <definedName name="t">#REF!</definedName>
    <definedName name="t000c" localSheetId="9">#REF!</definedName>
    <definedName name="t000c" localSheetId="4">#REF!</definedName>
    <definedName name="t000c">#REF!</definedName>
    <definedName name="t000d" localSheetId="9">#REF!</definedName>
    <definedName name="t000d" localSheetId="4">#REF!</definedName>
    <definedName name="t000d">#REF!</definedName>
    <definedName name="t301c" localSheetId="9">#REF!</definedName>
    <definedName name="t301c" localSheetId="4">#REF!</definedName>
    <definedName name="t301c">#REF!</definedName>
    <definedName name="t301d" localSheetId="9">#REF!</definedName>
    <definedName name="t301d" localSheetId="4">#REF!</definedName>
    <definedName name="t301d">#REF!</definedName>
    <definedName name="t302c" localSheetId="9">#REF!</definedName>
    <definedName name="t302c" localSheetId="4">#REF!</definedName>
    <definedName name="t302c">#REF!</definedName>
    <definedName name="t302d" localSheetId="9">#REF!</definedName>
    <definedName name="t302d" localSheetId="4">#REF!</definedName>
    <definedName name="t302d">#REF!</definedName>
    <definedName name="t303c" localSheetId="9">#REF!</definedName>
    <definedName name="t303c" localSheetId="4">#REF!</definedName>
    <definedName name="t303c">#REF!</definedName>
    <definedName name="t303d" localSheetId="9">#REF!</definedName>
    <definedName name="t303d" localSheetId="4">#REF!</definedName>
    <definedName name="t303d">#REF!</definedName>
    <definedName name="t311c" localSheetId="9">#REF!</definedName>
    <definedName name="t311c" localSheetId="4">#REF!</definedName>
    <definedName name="t311c">#REF!</definedName>
    <definedName name="t311d" localSheetId="9">#REF!</definedName>
    <definedName name="t311d" localSheetId="4">#REF!</definedName>
    <definedName name="t311d">#REF!</definedName>
    <definedName name="t312c" localSheetId="9">#REF!</definedName>
    <definedName name="t312c" localSheetId="4">#REF!</definedName>
    <definedName name="t312c">#REF!</definedName>
    <definedName name="t312d" localSheetId="9">#REF!</definedName>
    <definedName name="t312d" localSheetId="4">#REF!</definedName>
    <definedName name="t312d">#REF!</definedName>
    <definedName name="t313c" localSheetId="9">#REF!</definedName>
    <definedName name="t313c" localSheetId="4">#REF!</definedName>
    <definedName name="t313c">#REF!</definedName>
    <definedName name="t313d" localSheetId="9">#REF!</definedName>
    <definedName name="t313d" localSheetId="4">#REF!</definedName>
    <definedName name="t313d">#REF!</definedName>
    <definedName name="t314c" localSheetId="9">#REF!</definedName>
    <definedName name="t314c" localSheetId="4">#REF!</definedName>
    <definedName name="t314c">#REF!</definedName>
    <definedName name="t314d" localSheetId="9">#REF!</definedName>
    <definedName name="t314d" localSheetId="4">#REF!</definedName>
    <definedName name="t314d">#REF!</definedName>
    <definedName name="t401c" localSheetId="9">#REF!</definedName>
    <definedName name="t401c" localSheetId="4">#REF!</definedName>
    <definedName name="t401c">#REF!</definedName>
    <definedName name="t401d" localSheetId="9">#REF!</definedName>
    <definedName name="t401d" localSheetId="4">#REF!</definedName>
    <definedName name="t401d">#REF!</definedName>
    <definedName name="t501c" localSheetId="9">#REF!</definedName>
    <definedName name="t501c" localSheetId="4">#REF!</definedName>
    <definedName name="t501c">#REF!</definedName>
    <definedName name="t501d" localSheetId="9">#REF!</definedName>
    <definedName name="t501d" localSheetId="4">#REF!</definedName>
    <definedName name="t501d">#REF!</definedName>
    <definedName name="t511c" localSheetId="9">#REF!</definedName>
    <definedName name="t511c" localSheetId="4">#REF!</definedName>
    <definedName name="t511c">#REF!</definedName>
    <definedName name="t511d" localSheetId="9">#REF!</definedName>
    <definedName name="t511d" localSheetId="4">#REF!</definedName>
    <definedName name="t511d">#REF!</definedName>
    <definedName name="t512c" localSheetId="9">#REF!</definedName>
    <definedName name="t512c" localSheetId="4">#REF!</definedName>
    <definedName name="t512c">#REF!</definedName>
    <definedName name="t512d" localSheetId="9">#REF!</definedName>
    <definedName name="t512d" localSheetId="4">#REF!</definedName>
    <definedName name="t512d">#REF!</definedName>
    <definedName name="t601c" localSheetId="9">#REF!</definedName>
    <definedName name="t601c" localSheetId="4">#REF!</definedName>
    <definedName name="t601c">#REF!</definedName>
    <definedName name="t601d" localSheetId="9">#REF!</definedName>
    <definedName name="t601d" localSheetId="4">#REF!</definedName>
    <definedName name="t601d">#REF!</definedName>
    <definedName name="t602c" localSheetId="9">#REF!</definedName>
    <definedName name="t602c" localSheetId="4">#REF!</definedName>
    <definedName name="t602c">#REF!</definedName>
    <definedName name="t602d" localSheetId="9">#REF!</definedName>
    <definedName name="t602d" localSheetId="4">#REF!</definedName>
    <definedName name="t602d">#REF!</definedName>
    <definedName name="t603c" localSheetId="9">#REF!</definedName>
    <definedName name="t603c" localSheetId="4">#REF!</definedName>
    <definedName name="t603c">#REF!</definedName>
    <definedName name="t603d" localSheetId="9">#REF!</definedName>
    <definedName name="t603d" localSheetId="4">#REF!</definedName>
    <definedName name="t603d">#REF!</definedName>
    <definedName name="t604c" localSheetId="9">#REF!</definedName>
    <definedName name="t604c" localSheetId="4">#REF!</definedName>
    <definedName name="t604c">#REF!</definedName>
    <definedName name="t604d" localSheetId="9">#REF!</definedName>
    <definedName name="t604d" localSheetId="4">#REF!</definedName>
    <definedName name="t604d">#REF!</definedName>
    <definedName name="t605c" localSheetId="9">#REF!</definedName>
    <definedName name="t605c" localSheetId="4">#REF!</definedName>
    <definedName name="t605c">#REF!</definedName>
    <definedName name="t605d" localSheetId="9">#REF!</definedName>
    <definedName name="t605d" localSheetId="4">#REF!</definedName>
    <definedName name="t605d">#REF!</definedName>
    <definedName name="t606c" localSheetId="9">#REF!</definedName>
    <definedName name="t606c" localSheetId="4">#REF!</definedName>
    <definedName name="t606c">#REF!</definedName>
    <definedName name="t606d" localSheetId="9">#REF!</definedName>
    <definedName name="t606d" localSheetId="4">#REF!</definedName>
    <definedName name="t606d">#REF!</definedName>
    <definedName name="t607c" localSheetId="9">#REF!</definedName>
    <definedName name="t607c" localSheetId="4">#REF!</definedName>
    <definedName name="t607c">#REF!</definedName>
    <definedName name="t607d" localSheetId="9">#REF!</definedName>
    <definedName name="t607d" localSheetId="4">#REF!</definedName>
    <definedName name="t607d">#REF!</definedName>
    <definedName name="t608c" localSheetId="9">#REF!</definedName>
    <definedName name="t608c" localSheetId="4">#REF!</definedName>
    <definedName name="t608c">#REF!</definedName>
    <definedName name="t608d" localSheetId="9">#REF!</definedName>
    <definedName name="t608d" localSheetId="4">#REF!</definedName>
    <definedName name="t608d">#REF!</definedName>
    <definedName name="t609c" localSheetId="9">#REF!</definedName>
    <definedName name="t609c" localSheetId="4">#REF!</definedName>
    <definedName name="t609c">#REF!</definedName>
    <definedName name="t609d" localSheetId="9">#REF!</definedName>
    <definedName name="t609d" localSheetId="4">#REF!</definedName>
    <definedName name="t609d">#REF!</definedName>
    <definedName name="t610c" localSheetId="9">#REF!</definedName>
    <definedName name="t610c" localSheetId="4">#REF!</definedName>
    <definedName name="t610c">#REF!</definedName>
    <definedName name="t610d" localSheetId="9">#REF!</definedName>
    <definedName name="t610d" localSheetId="4">#REF!</definedName>
    <definedName name="t610d">#REF!</definedName>
    <definedName name="t701c" localSheetId="9">#REF!</definedName>
    <definedName name="t701c" localSheetId="4">#REF!</definedName>
    <definedName name="t701c">#REF!</definedName>
    <definedName name="t701d" localSheetId="9">#REF!</definedName>
    <definedName name="t701d" localSheetId="4">#REF!</definedName>
    <definedName name="t701d">#REF!</definedName>
    <definedName name="t702c" localSheetId="9">#REF!</definedName>
    <definedName name="t702c" localSheetId="4">#REF!</definedName>
    <definedName name="t702c">#REF!</definedName>
    <definedName name="t702d" localSheetId="9">#REF!</definedName>
    <definedName name="t702d" localSheetId="4">#REF!</definedName>
    <definedName name="t702d">#REF!</definedName>
    <definedName name="t801c" localSheetId="9">#REF!</definedName>
    <definedName name="t801c" localSheetId="4">#REF!</definedName>
    <definedName name="t801c">#REF!</definedName>
    <definedName name="t801d" localSheetId="9">#REF!</definedName>
    <definedName name="t801d" localSheetId="4">#REF!</definedName>
    <definedName name="t801d">#REF!</definedName>
    <definedName name="TA" localSheetId="9">#REF!</definedName>
    <definedName name="TA" localSheetId="4">#REF!</definedName>
    <definedName name="TA">#REF!</definedName>
    <definedName name="TABELA">'[29]CUSTO HORÁRIO'!$Y$10:$AC$128</definedName>
    <definedName name="tabela_de_mão_de_obra">'[29]Mão de obra'!$A$2:$C$16</definedName>
    <definedName name="tabela_de_materiais">[29]Material!$A$1:$D$184</definedName>
    <definedName name="TABLE" localSheetId="9">#REF!</definedName>
    <definedName name="TABLE" localSheetId="4">#REF!</definedName>
    <definedName name="TABLE">#REF!</definedName>
    <definedName name="TABLE_10" localSheetId="9">#REF!</definedName>
    <definedName name="TABLE_10" localSheetId="4">#REF!</definedName>
    <definedName name="TABLE_10">#REF!</definedName>
    <definedName name="TABLE_10_3" localSheetId="9">#REF!</definedName>
    <definedName name="TABLE_10_3" localSheetId="4">#REF!</definedName>
    <definedName name="TABLE_10_3">#REF!</definedName>
    <definedName name="TABLE_2" localSheetId="9">#REF!</definedName>
    <definedName name="TABLE_2" localSheetId="4">#REF!</definedName>
    <definedName name="TABLE_2">#REF!</definedName>
    <definedName name="TABLE_2_3" localSheetId="9">#REF!</definedName>
    <definedName name="TABLE_2_3" localSheetId="4">#REF!</definedName>
    <definedName name="TABLE_2_3">#REF!</definedName>
    <definedName name="TABLE_3" localSheetId="9">#REF!</definedName>
    <definedName name="TABLE_3" localSheetId="4">#REF!</definedName>
    <definedName name="TABLE_3">#REF!</definedName>
    <definedName name="TABLE_3_1" localSheetId="9">#REF!</definedName>
    <definedName name="TABLE_3_1" localSheetId="4">#REF!</definedName>
    <definedName name="TABLE_3_1">#REF!</definedName>
    <definedName name="TABLE_3_3" localSheetId="9">#REF!</definedName>
    <definedName name="TABLE_3_3" localSheetId="4">#REF!</definedName>
    <definedName name="TABLE_3_3">#REF!</definedName>
    <definedName name="TABLE_4" localSheetId="9">#REF!</definedName>
    <definedName name="TABLE_4" localSheetId="4">#REF!</definedName>
    <definedName name="TABLE_4">#REF!</definedName>
    <definedName name="TABLE_4_3" localSheetId="9">#REF!</definedName>
    <definedName name="TABLE_4_3" localSheetId="4">#REF!</definedName>
    <definedName name="TABLE_4_3">#REF!</definedName>
    <definedName name="TABLE_5" localSheetId="9">#REF!</definedName>
    <definedName name="TABLE_5" localSheetId="4">#REF!</definedName>
    <definedName name="TABLE_5">#REF!</definedName>
    <definedName name="TABLE_5_3" localSheetId="9">#REF!</definedName>
    <definedName name="TABLE_5_3" localSheetId="4">#REF!</definedName>
    <definedName name="TABLE_5_3">#REF!</definedName>
    <definedName name="TABLE_6" localSheetId="9">#REF!</definedName>
    <definedName name="TABLE_6" localSheetId="4">#REF!</definedName>
    <definedName name="TABLE_6">#REF!</definedName>
    <definedName name="TABLE_6_3" localSheetId="9">#REF!</definedName>
    <definedName name="TABLE_6_3" localSheetId="4">#REF!</definedName>
    <definedName name="TABLE_6_3">#REF!</definedName>
    <definedName name="TABLE_7" localSheetId="9">#REF!</definedName>
    <definedName name="TABLE_7" localSheetId="4">#REF!</definedName>
    <definedName name="TABLE_7">#REF!</definedName>
    <definedName name="TABLE_7_3" localSheetId="9">#REF!</definedName>
    <definedName name="TABLE_7_3" localSheetId="4">#REF!</definedName>
    <definedName name="TABLE_7_3">#REF!</definedName>
    <definedName name="TABLE_8" localSheetId="9">#REF!</definedName>
    <definedName name="TABLE_8" localSheetId="4">#REF!</definedName>
    <definedName name="TABLE_8">#REF!</definedName>
    <definedName name="TABLE_8_3" localSheetId="9">#REF!</definedName>
    <definedName name="TABLE_8_3" localSheetId="4">#REF!</definedName>
    <definedName name="TABLE_8_3">#REF!</definedName>
    <definedName name="TABLE_9" localSheetId="9">#REF!</definedName>
    <definedName name="TABLE_9" localSheetId="4">#REF!</definedName>
    <definedName name="TABLE_9">#REF!</definedName>
    <definedName name="TABLE_9_3" localSheetId="9">#REF!</definedName>
    <definedName name="TABLE_9_3" localSheetId="4">#REF!</definedName>
    <definedName name="TABLE_9_3">#REF!</definedName>
    <definedName name="TABMAT" localSheetId="9">#REF!</definedName>
    <definedName name="TABMAT" localSheetId="4">#REF!</definedName>
    <definedName name="TABMAT">#REF!</definedName>
    <definedName name="tabserv" localSheetId="9">#REF!</definedName>
    <definedName name="tabserv" localSheetId="4">#REF!</definedName>
    <definedName name="tabserv">#REF!</definedName>
    <definedName name="TABUA">[1]DADOS!$C$20</definedName>
    <definedName name="TAPAUA2" localSheetId="4">#REF!</definedName>
    <definedName name="TAPAUA3" localSheetId="4">#REF!</definedName>
    <definedName name="TB" localSheetId="9">#REF!</definedName>
    <definedName name="TB" localSheetId="4">#REF!</definedName>
    <definedName name="TB">#REF!</definedName>
    <definedName name="TBA" localSheetId="9">[2]SERVIÇOS!#REF!</definedName>
    <definedName name="TBA" localSheetId="4">[2]SERVIÇOS!#REF!</definedName>
    <definedName name="TBA">[2]SERVIÇOS!#REF!</definedName>
    <definedName name="TBT" localSheetId="9">[2]SERVIÇOS!#REF!</definedName>
    <definedName name="TBT" localSheetId="4">[2]SERVIÇOS!#REF!</definedName>
    <definedName name="TBT">[2]SERVIÇOS!#REF!</definedName>
    <definedName name="TD" localSheetId="9">#REF!</definedName>
    <definedName name="TD" localSheetId="4">#REF!</definedName>
    <definedName name="TD">#REF!</definedName>
    <definedName name="tdd" localSheetId="9">[31]orçamento!#REF!</definedName>
    <definedName name="tdd" localSheetId="4">[31]orçamento!#REF!</definedName>
    <definedName name="tdd">[31]orçamento!#REF!</definedName>
    <definedName name="TE" localSheetId="9">#REF!</definedName>
    <definedName name="TE" localSheetId="4">#REF!</definedName>
    <definedName name="TE">#REF!</definedName>
    <definedName name="temul" localSheetId="9">[2]MB!#REF!</definedName>
    <definedName name="temul" localSheetId="4">[2]MB!#REF!</definedName>
    <definedName name="temul">[2]MB!#REF!</definedName>
    <definedName name="Teor">[27]Teor!$A$3:$A$7</definedName>
    <definedName name="ter" localSheetId="9">#REF!</definedName>
    <definedName name="ter" localSheetId="4">#REF!</definedName>
    <definedName name="ter">#REF!</definedName>
    <definedName name="TER_MAR94" localSheetId="9">#REF!</definedName>
    <definedName name="TER_MAR94" localSheetId="4">#REF!</definedName>
    <definedName name="TER_MAR94">#REF!</definedName>
    <definedName name="TERRA" localSheetId="9">#REF!</definedName>
    <definedName name="TERRA" localSheetId="4">#REF!</definedName>
    <definedName name="TERRA">#REF!</definedName>
    <definedName name="Terra2" localSheetId="9">#REF!</definedName>
    <definedName name="Terra2" localSheetId="4">#REF!</definedName>
    <definedName name="Terra2">#REF!</definedName>
    <definedName name="TERRESTRE" localSheetId="9">[11]PRECORC.XLS!#REF!</definedName>
    <definedName name="TERRESTRE" localSheetId="4">[11]PRECORC.XLS!#REF!</definedName>
    <definedName name="TERRESTRE">[11]PRECORC.XLS!#REF!</definedName>
    <definedName name="TF" localSheetId="9">#REF!</definedName>
    <definedName name="TF" localSheetId="4">#REF!</definedName>
    <definedName name="TF">#REF!</definedName>
    <definedName name="_xlnm.Print_Titles" localSheetId="4">'PFS- I- Orçam Base'!$1:$9</definedName>
    <definedName name="tmat" localSheetId="9">[32]PLANILHA!#REF!</definedName>
    <definedName name="tmat" localSheetId="4">[32]PLANILHA!#REF!</definedName>
    <definedName name="tmat">[32]PLANILHA!#REF!</definedName>
    <definedName name="TOPOGRAFICO" localSheetId="9">[11]PRECORC.XLS!#REF!</definedName>
    <definedName name="TOPOGRAFICO" localSheetId="4">[11]PRECORC.XLS!#REF!</definedName>
    <definedName name="TOPOGRAFICO">[11]PRECORC.XLS!#REF!</definedName>
    <definedName name="tot" localSheetId="9">#REF!</definedName>
    <definedName name="tot" localSheetId="4">#REF!</definedName>
    <definedName name="tot">#REF!</definedName>
    <definedName name="tota">'[33]Quadro de qntd'!$J$60</definedName>
    <definedName name="totac" localSheetId="9">#REF!</definedName>
    <definedName name="totac" localSheetId="4">#REF!</definedName>
    <definedName name="totac">#REF!</definedName>
    <definedName name="total" localSheetId="9">#REF!</definedName>
    <definedName name="total" localSheetId="4">#REF!</definedName>
    <definedName name="total">#REF!</definedName>
    <definedName name="total1">'[33]CURVA ABC'!$M$48</definedName>
    <definedName name="TOTAL2">'[19]CURVA ABC NOVO'!$I$321</definedName>
    <definedName name="totalob">'[34]Quadro de qntd'!$J$61</definedName>
    <definedName name="totcro">'[33]Cronograma FIS FINANC'!$K$20</definedName>
    <definedName name="TPM" localSheetId="9">#REF!</definedName>
    <definedName name="TPM" localSheetId="4">#REF!</definedName>
    <definedName name="TPM">#REF!</definedName>
    <definedName name="transp" localSheetId="9">#REF!</definedName>
    <definedName name="transp" localSheetId="4">#REF!</definedName>
    <definedName name="transp">#REF!</definedName>
    <definedName name="travessia" localSheetId="9">[11]PRECORC.XLS!#REF!</definedName>
    <definedName name="travessia" localSheetId="4">[11]PRECORC.XLS!#REF!</definedName>
    <definedName name="travessia">[11]PRECORC.XLS!#REF!</definedName>
    <definedName name="Trecho">'[20]Custos Unitarios'!$A$5</definedName>
    <definedName name="TRP" localSheetId="9">#REF!</definedName>
    <definedName name="TRP" localSheetId="4">#REF!</definedName>
    <definedName name="TRP">#REF!</definedName>
    <definedName name="ts" localSheetId="9">[32]PLANILHA!#REF!</definedName>
    <definedName name="ts" localSheetId="4">[32]PLANILHA!#REF!</definedName>
    <definedName name="ts">[32]PLANILHA!#REF!</definedName>
    <definedName name="tsd" localSheetId="9">#REF!</definedName>
    <definedName name="tsd" localSheetId="4">#REF!</definedName>
    <definedName name="tsd">#REF!</definedName>
    <definedName name="TSs" localSheetId="9">#REF!</definedName>
    <definedName name="TSs" localSheetId="4">#REF!</definedName>
    <definedName name="TSs">#REF!</definedName>
    <definedName name="ttra" localSheetId="9">[32]PLANILHA!#REF!</definedName>
    <definedName name="ttra" localSheetId="4">[32]PLANILHA!#REF!</definedName>
    <definedName name="ttra">[32]PLANILHA!#REF!</definedName>
    <definedName name="UN" localSheetId="9">#REF!</definedName>
    <definedName name="UN" localSheetId="4">#REF!</definedName>
    <definedName name="UN">#REF!</definedName>
    <definedName name="URV_MAR94" localSheetId="9">#REF!</definedName>
    <definedName name="URV_MAR94" localSheetId="4">#REF!</definedName>
    <definedName name="URV_MAR94">#REF!</definedName>
    <definedName name="Vazios">[27]Teor!$B$3:$B$7</definedName>
    <definedName name="VEICULOS" localSheetId="9">[11]PRECORC.XLS!#REF!</definedName>
    <definedName name="VEICULOS" localSheetId="4">[11]PRECORC.XLS!#REF!</definedName>
    <definedName name="VEICULOS">[11]PRECORC.XLS!#REF!</definedName>
    <definedName name="verde" localSheetId="9">#REF!</definedName>
    <definedName name="verde" localSheetId="4">#REF!</definedName>
    <definedName name="verde">#REF!</definedName>
    <definedName name="verdepav" localSheetId="9">#REF!</definedName>
    <definedName name="verdepav" localSheetId="4">#REF!</definedName>
    <definedName name="verdepav">#REF!</definedName>
    <definedName name="VIAGENS" localSheetId="9">[11]PRECORC.XLS!#REF!</definedName>
    <definedName name="VIAGENS" localSheetId="4">[11]PRECORC.XLS!#REF!</definedName>
    <definedName name="VIAGENS">[11]PRECORC.XLS!#REF!</definedName>
    <definedName name="wrn.relext." hidden="1">{#N/A,#N/A,TRUE,"Plan1"}</definedName>
    <definedName name="x" localSheetId="9">[27]Equipamentos!#REF!</definedName>
    <definedName name="x" localSheetId="4">[27]Equipamentos!#REF!</definedName>
    <definedName name="x">[27]Equipamentos!#REF!</definedName>
    <definedName name="XXX" localSheetId="15">XXX</definedName>
    <definedName name="XXX">'Cronograma Financeiro'!XXX</definedName>
    <definedName name="XXXXXX" localSheetId="15">XXXXXX</definedName>
    <definedName name="XXXXXX">'Cronograma Financeiro'!XXXXXX</definedName>
    <definedName name="Z_219C9731_7D8D_4E15_9EDA_68E47BD7DBDD_.wvu.Cols" localSheetId="4" hidden="1">'PFS- I- Orçam Base'!$A:$A</definedName>
    <definedName name="Z_219C9731_7D8D_4E15_9EDA_68E47BD7DBDD_.wvu.PrintArea" localSheetId="4" hidden="1">'PFS- I- Orçam Base'!$B$1:$M$36</definedName>
    <definedName name="Z_219C9731_7D8D_4E15_9EDA_68E47BD7DBDD_.wvu.PrintTitles" localSheetId="4" hidden="1">'PFS- I- Orçam Base'!$1:$9</definedName>
    <definedName name="Z_219C9731_7D8D_4E15_9EDA_68E47BD7DBDD_.wvu.Rows" localSheetId="4" hidden="1">'PFS- I- Orçam Base'!$4:$4,'PFS- I- Orçam Base'!$47:$47</definedName>
    <definedName name="Z_886F7ABC_6AC7_4EAF_B5B3_0AA283097030_.wvu.Cols" localSheetId="4" hidden="1">'PFS- I- Orçam Base'!$A:$A</definedName>
    <definedName name="Z_886F7ABC_6AC7_4EAF_B5B3_0AA283097030_.wvu.PrintArea" localSheetId="4" hidden="1">'PFS- I- Orçam Base'!$B$1:$M$36</definedName>
    <definedName name="Z_886F7ABC_6AC7_4EAF_B5B3_0AA283097030_.wvu.PrintTitles" localSheetId="4" hidden="1">'PFS- I- Orçam Base'!$1:$9</definedName>
    <definedName name="Z_886F7ABC_6AC7_4EAF_B5B3_0AA283097030_.wvu.Rows" localSheetId="4" hidden="1">'PFS- I- Orçam Base'!$4:$4,'PFS- I- Orçam Base'!#REF!,'PFS- I- Orçam Base'!#REF!,'PFS- I- Orçam Base'!$47:$47</definedName>
    <definedName name="zenil" localSheetId="9">#REF!</definedName>
    <definedName name="zenil" localSheetId="4">#REF!</definedName>
    <definedName name="zenil">#REF!</definedName>
  </definedNames>
  <calcPr calcId="191029" fullPrecision="0"/>
  <customWorkbookViews>
    <customWorkbookView name="Marcus Aurélio de Souza Câmara - Modo de exibição pessoal" guid="{886F7ABC-6AC7-4EAF-B5B3-0AA283097030}" personalView="1" maximized="1" xWindow="-8" yWindow="-8" windowWidth="1936" windowHeight="1056" activeSheetId="13"/>
    <customWorkbookView name="Marcus Aurelio de Souza Camara - Modo de exibição pessoal" guid="{219C9731-7D8D-4E15-9EDA-68E47BD7DBDD}" personalView="1" maximized="1" xWindow="-8" yWindow="-8" windowWidth="1936" windowHeight="1056"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34" l="1"/>
  <c r="F10" i="34"/>
  <c r="F14" i="34"/>
  <c r="F15" i="34"/>
  <c r="F16" i="34"/>
  <c r="F17" i="34"/>
  <c r="F18" i="34"/>
  <c r="F19" i="34"/>
  <c r="F13" i="34"/>
  <c r="F11" i="33"/>
  <c r="F10" i="33"/>
  <c r="F13" i="33"/>
  <c r="F12" i="33" l="1"/>
  <c r="F12" i="34" l="1"/>
  <c r="A6" i="28" l="1"/>
  <c r="G15" i="28" l="1"/>
  <c r="F17" i="28"/>
  <c r="G17" i="28" s="1"/>
  <c r="F16" i="28"/>
  <c r="G16" i="28" l="1"/>
  <c r="H16" i="28" s="1"/>
  <c r="H17" i="28"/>
  <c r="K30" i="5"/>
  <c r="M30" i="5" s="1"/>
  <c r="M29" i="5" l="1"/>
  <c r="F15" i="3"/>
  <c r="K18" i="5"/>
  <c r="M18" i="5" s="1"/>
  <c r="K19" i="5"/>
  <c r="M19" i="5" s="1"/>
  <c r="I44" i="36" l="1"/>
  <c r="H44" i="36"/>
  <c r="G44" i="36"/>
  <c r="F44" i="36"/>
  <c r="I39" i="36"/>
  <c r="H39" i="36"/>
  <c r="G39" i="36"/>
  <c r="F39" i="36"/>
  <c r="I31" i="36"/>
  <c r="H31" i="36"/>
  <c r="G31" i="36"/>
  <c r="F31" i="36"/>
  <c r="I18" i="36"/>
  <c r="H18" i="36"/>
  <c r="G18" i="36"/>
  <c r="F18" i="36"/>
  <c r="G46" i="36" l="1"/>
  <c r="F46" i="36"/>
  <c r="I46" i="36"/>
  <c r="H46" i="36"/>
  <c r="D34" i="35" l="1"/>
  <c r="D33" i="35"/>
  <c r="D30" i="35"/>
  <c r="D16" i="35"/>
  <c r="D32" i="35" s="1"/>
  <c r="C10" i="35"/>
  <c r="D31" i="35" s="1"/>
  <c r="D24" i="35" l="1"/>
  <c r="D28" i="35" s="1"/>
  <c r="H17" i="3" l="1"/>
  <c r="M36" i="5"/>
  <c r="F19" i="33"/>
  <c r="F14" i="33"/>
  <c r="F18" i="33"/>
  <c r="F17" i="33"/>
  <c r="F16" i="33"/>
  <c r="F15" i="33"/>
  <c r="D14" i="28"/>
  <c r="F14" i="28" l="1"/>
  <c r="G14" i="28" s="1"/>
  <c r="K16" i="5"/>
  <c r="M16" i="5" s="1"/>
  <c r="H14" i="28" l="1"/>
  <c r="P22" i="5"/>
  <c r="P23" i="5"/>
  <c r="A8" i="3"/>
  <c r="B20" i="18"/>
  <c r="C47" i="16"/>
  <c r="C46" i="16"/>
  <c r="C45" i="16"/>
  <c r="C44" i="16"/>
  <c r="C43" i="16"/>
  <c r="C42" i="16"/>
  <c r="C40" i="16"/>
  <c r="C30" i="16"/>
  <c r="C41" i="16" s="1"/>
  <c r="C24" i="16"/>
  <c r="C1" i="16"/>
  <c r="G14" i="11"/>
  <c r="G13" i="11"/>
  <c r="G12" i="11"/>
  <c r="G11" i="11"/>
  <c r="G10" i="11"/>
  <c r="G8" i="11"/>
  <c r="G7" i="11"/>
  <c r="G6" i="11"/>
  <c r="D15" i="10"/>
  <c r="C14" i="10"/>
  <c r="C15" i="10" s="1"/>
  <c r="D4" i="10"/>
  <c r="D5" i="10" s="1"/>
  <c r="E3" i="10"/>
  <c r="E15" i="10" s="1"/>
  <c r="D3" i="10"/>
  <c r="O16" i="7"/>
  <c r="N16" i="7"/>
  <c r="M16" i="7"/>
  <c r="L16" i="7"/>
  <c r="K16" i="7"/>
  <c r="J16" i="7"/>
  <c r="I16" i="7"/>
  <c r="H16" i="7"/>
  <c r="G16" i="7"/>
  <c r="F16" i="7"/>
  <c r="E16" i="7"/>
  <c r="D16" i="7"/>
  <c r="O7" i="7"/>
  <c r="N7" i="7"/>
  <c r="M7" i="7"/>
  <c r="L7" i="7"/>
  <c r="K7" i="7"/>
  <c r="J7" i="7"/>
  <c r="I7" i="7"/>
  <c r="H7" i="7"/>
  <c r="G7" i="7"/>
  <c r="F7" i="7"/>
  <c r="E7" i="7"/>
  <c r="D7" i="7"/>
  <c r="E5" i="7"/>
  <c r="F5" i="7" s="1"/>
  <c r="G5" i="7" s="1"/>
  <c r="H5" i="7" s="1"/>
  <c r="I5" i="7" s="1"/>
  <c r="J5" i="7" s="1"/>
  <c r="K5" i="7" s="1"/>
  <c r="L5" i="7" s="1"/>
  <c r="M5" i="7" s="1"/>
  <c r="N5" i="7" s="1"/>
  <c r="O5" i="7" s="1"/>
  <c r="D14" i="7" s="1"/>
  <c r="E14" i="7" s="1"/>
  <c r="F14" i="7" s="1"/>
  <c r="G14" i="7" s="1"/>
  <c r="H14" i="7" s="1"/>
  <c r="I14" i="7" s="1"/>
  <c r="J14" i="7" s="1"/>
  <c r="K14" i="7" s="1"/>
  <c r="L14" i="7" s="1"/>
  <c r="M14" i="7" s="1"/>
  <c r="N14" i="7" s="1"/>
  <c r="O14" i="7" s="1"/>
  <c r="F13" i="28"/>
  <c r="G13" i="28" s="1"/>
  <c r="D13" i="28"/>
  <c r="A13" i="28"/>
  <c r="F12" i="28"/>
  <c r="G12" i="28" s="1"/>
  <c r="D12" i="28"/>
  <c r="B12" i="28"/>
  <c r="A12" i="28"/>
  <c r="F11" i="28"/>
  <c r="D11" i="28"/>
  <c r="B11" i="28"/>
  <c r="A11" i="28"/>
  <c r="A6" i="34"/>
  <c r="J54" i="13"/>
  <c r="J52" i="13"/>
  <c r="J51" i="13"/>
  <c r="L50" i="13"/>
  <c r="J49" i="13"/>
  <c r="J48" i="13"/>
  <c r="J47" i="13"/>
  <c r="L46" i="13"/>
  <c r="J45" i="13"/>
  <c r="J44" i="13"/>
  <c r="J43" i="13"/>
  <c r="J42" i="13"/>
  <c r="J41" i="13"/>
  <c r="L40" i="13"/>
  <c r="J39" i="13"/>
  <c r="J38" i="13"/>
  <c r="J37" i="13"/>
  <c r="L36" i="13"/>
  <c r="L33" i="13"/>
  <c r="J31" i="13"/>
  <c r="L30" i="13"/>
  <c r="J29" i="13"/>
  <c r="J28" i="13"/>
  <c r="J27" i="13"/>
  <c r="L26" i="13"/>
  <c r="J25" i="13"/>
  <c r="J24" i="13"/>
  <c r="J23" i="13"/>
  <c r="J22" i="13"/>
  <c r="J21" i="13"/>
  <c r="L20" i="13"/>
  <c r="L15" i="13" s="1"/>
  <c r="J17" i="13"/>
  <c r="L16" i="13"/>
  <c r="K17" i="5"/>
  <c r="K15" i="5"/>
  <c r="M15" i="5" s="1"/>
  <c r="K14" i="5"/>
  <c r="M14" i="5" s="1"/>
  <c r="H18" i="4"/>
  <c r="H11" i="4"/>
  <c r="F15" i="4" s="1"/>
  <c r="H14" i="4" s="1"/>
  <c r="H7" i="4"/>
  <c r="H8" i="3"/>
  <c r="C23" i="1"/>
  <c r="E12" i="1"/>
  <c r="F12" i="1" s="1"/>
  <c r="C31" i="1" s="1"/>
  <c r="E11" i="1"/>
  <c r="E8" i="1"/>
  <c r="C24" i="1" s="1"/>
  <c r="E7" i="1"/>
  <c r="E6" i="1"/>
  <c r="L5" i="1"/>
  <c r="E5" i="1"/>
  <c r="C18" i="1" s="1"/>
  <c r="J4" i="1"/>
  <c r="L4" i="1" s="1"/>
  <c r="F13" i="4" l="1"/>
  <c r="H12" i="4" s="1"/>
  <c r="H24" i="4" s="1"/>
  <c r="F26" i="4" s="1"/>
  <c r="H25" i="4" s="1"/>
  <c r="F17" i="4"/>
  <c r="H16" i="4" s="1"/>
  <c r="L32" i="13"/>
  <c r="K54" i="13"/>
  <c r="L54" i="13" s="1"/>
  <c r="L53" i="13" s="1"/>
  <c r="L34" i="13"/>
  <c r="L55" i="13"/>
  <c r="L56" i="13" s="1"/>
  <c r="D6" i="10"/>
  <c r="E5" i="10"/>
  <c r="F11" i="1"/>
  <c r="C30" i="1" s="1"/>
  <c r="E4" i="10"/>
  <c r="D9" i="7"/>
  <c r="E9" i="7" s="1"/>
  <c r="F9" i="7" s="1"/>
  <c r="G9" i="7" s="1"/>
  <c r="H9" i="7" s="1"/>
  <c r="I9" i="7" s="1"/>
  <c r="J9" i="7" s="1"/>
  <c r="K9" i="7" s="1"/>
  <c r="L9" i="7" s="1"/>
  <c r="M9" i="7" s="1"/>
  <c r="N9" i="7" s="1"/>
  <c r="O9" i="7" s="1"/>
  <c r="D18" i="7" s="1"/>
  <c r="E18" i="7" s="1"/>
  <c r="F18" i="7" s="1"/>
  <c r="G18" i="7" s="1"/>
  <c r="H18" i="7" s="1"/>
  <c r="I18" i="7" s="1"/>
  <c r="J18" i="7" s="1"/>
  <c r="K18" i="7" s="1"/>
  <c r="L18" i="7" s="1"/>
  <c r="M18" i="7" s="1"/>
  <c r="N18" i="7" s="1"/>
  <c r="O18" i="7" s="1"/>
  <c r="M17" i="5"/>
  <c r="M13" i="5" s="1"/>
  <c r="M12" i="5" s="1"/>
  <c r="H13" i="28"/>
  <c r="H12" i="28"/>
  <c r="G11" i="28"/>
  <c r="G18" i="28" s="1"/>
  <c r="L59" i="13" l="1"/>
  <c r="L60" i="13" s="1"/>
  <c r="F28" i="4"/>
  <c r="H27" i="4" s="1"/>
  <c r="H29" i="4" s="1"/>
  <c r="D7" i="10"/>
  <c r="D8" i="10" s="1"/>
  <c r="D9" i="10" s="1"/>
  <c r="D10" i="10" s="1"/>
  <c r="D11" i="10" s="1"/>
  <c r="D12" i="10" s="1"/>
  <c r="D13" i="10" s="1"/>
  <c r="D14" i="10" s="1"/>
  <c r="E6" i="10"/>
  <c r="E7" i="10" s="1"/>
  <c r="E8" i="10" s="1"/>
  <c r="E9" i="10" s="1"/>
  <c r="E10" i="10" s="1"/>
  <c r="E11" i="10" s="1"/>
  <c r="E12" i="10" s="1"/>
  <c r="E13" i="10" s="1"/>
  <c r="F14" i="3"/>
  <c r="H11" i="28"/>
  <c r="H15" i="28" l="1"/>
  <c r="H18" i="28" s="1"/>
  <c r="M21" i="5"/>
  <c r="M20" i="5" s="1"/>
  <c r="H13" i="3" s="1"/>
  <c r="H16" i="3" s="1"/>
  <c r="H21" i="3" s="1"/>
  <c r="L61" i="13"/>
  <c r="L63" i="13" s="1"/>
  <c r="L64" i="13" s="1"/>
  <c r="M34" i="5" l="1"/>
  <c r="M37" i="5"/>
  <c r="M39" i="5" l="1"/>
  <c r="G12" i="10" s="1"/>
  <c r="C20" i="34" l="1"/>
  <c r="H13" i="34" s="1"/>
  <c r="H9" i="34" l="1"/>
  <c r="H20" i="3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Usuário do Windows</author>
  </authors>
  <commentList>
    <comment ref="C7" authorId="0" shapeId="0" xr:uid="{00000000-0006-0000-0000-000001000000}">
      <text>
        <r>
          <rPr>
            <b/>
            <sz val="9"/>
            <rFont val="Segoe UI"/>
            <family val="2"/>
          </rPr>
          <t>Usuário do Windows:</t>
        </r>
        <r>
          <rPr>
            <sz val="9"/>
            <rFont val="Segoe UI"/>
            <family val="2"/>
          </rPr>
          <t xml:space="preserve">
 Wanda materiais para Escritório</t>
        </r>
      </text>
    </comment>
    <comment ref="D7" authorId="0" shapeId="0" xr:uid="{00000000-0006-0000-0000-000002000000}">
      <text>
        <r>
          <rPr>
            <b/>
            <sz val="9"/>
            <rFont val="Segoe UI"/>
            <family val="2"/>
          </rPr>
          <t>Usuário do Windows:</t>
        </r>
        <r>
          <rPr>
            <sz val="9"/>
            <rFont val="Segoe UI"/>
            <family val="2"/>
          </rPr>
          <t xml:space="preserve">
 Gráfica Futura</t>
        </r>
      </text>
    </comment>
    <comment ref="C8" authorId="0" shapeId="0" xr:uid="{00000000-0006-0000-0000-000003000000}">
      <text>
        <r>
          <rPr>
            <b/>
            <sz val="9"/>
            <rFont val="Segoe UI"/>
            <family val="2"/>
          </rPr>
          <t>Usuário do Windows:</t>
        </r>
        <r>
          <rPr>
            <sz val="9"/>
            <rFont val="Segoe UI"/>
            <family val="2"/>
          </rPr>
          <t xml:space="preserve">
Wanda materiais para Escritório</t>
        </r>
      </text>
    </comment>
    <comment ref="D8" authorId="0" shapeId="0" xr:uid="{00000000-0006-0000-0000-000004000000}">
      <text>
        <r>
          <rPr>
            <b/>
            <sz val="9"/>
            <rFont val="Segoe UI"/>
            <family val="2"/>
          </rPr>
          <t>Usuário do Windows:</t>
        </r>
        <r>
          <rPr>
            <sz val="9"/>
            <rFont val="Segoe UI"/>
            <family val="2"/>
          </rPr>
          <t xml:space="preserve">
Gráfica Futura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Cíntia Giane de Lyra Batalha</author>
  </authors>
  <commentList>
    <comment ref="C21" authorId="0" shapeId="0" xr:uid="{00000000-0006-0000-0400-000001000000}">
      <text>
        <r>
          <rPr>
            <b/>
            <sz val="9"/>
            <color indexed="81"/>
            <rFont val="Segoe UI"/>
            <family val="2"/>
          </rPr>
          <t>Cíntia Giane de Lyra Batalha:</t>
        </r>
        <r>
          <rPr>
            <sz val="9"/>
            <color indexed="81"/>
            <rFont val="Segoe UI"/>
            <family val="2"/>
          </rPr>
          <t xml:space="preserve">
BASE SINAPI 082023
CÓDIGO 93561</t>
        </r>
      </text>
    </comment>
  </commentList>
</comments>
</file>

<file path=xl/sharedStrings.xml><?xml version="1.0" encoding="utf-8"?>
<sst xmlns="http://schemas.openxmlformats.org/spreadsheetml/2006/main" count="879" uniqueCount="516">
  <si>
    <t>MEMÓRIA DE CÁLCULO PARA ALUGUEL DE EQUIPAMENTOS DE INFORMÁTICA</t>
  </si>
  <si>
    <t>MÊS-BASE:</t>
  </si>
  <si>
    <t>Custo Equipamento R$</t>
  </si>
  <si>
    <t>Vida Útil (Ano)</t>
  </si>
  <si>
    <t>Meses p/Ano de Uso</t>
  </si>
  <si>
    <t>Valor Percentual Residual</t>
  </si>
  <si>
    <t>Depreciação Mensal - R$</t>
  </si>
  <si>
    <t>Item</t>
  </si>
  <si>
    <t xml:space="preserve">Preço 1 Aluguel </t>
  </si>
  <si>
    <t xml:space="preserve">Preço 2 Aluguel </t>
  </si>
  <si>
    <t xml:space="preserve">Preço 3 Aluguel </t>
  </si>
  <si>
    <t>MÉDIA</t>
  </si>
  <si>
    <t>COMPUTADOR DESKTOP + SISTEMA OPERACIONAL + OFFICE</t>
  </si>
  <si>
    <t>NOTEBOOK + SISTEMA OPERACIONAL + OFFICE</t>
  </si>
  <si>
    <t>Impressora A4 (Multifuncional a laser)</t>
  </si>
  <si>
    <t>Impressora A3</t>
  </si>
  <si>
    <t>PREÇO DE AQUISIÇÃO 1</t>
  </si>
  <si>
    <t>PREÇO DE AQUISIÇÃO 2</t>
  </si>
  <si>
    <t>PREÇO DE AQUISIÇÃO 3</t>
  </si>
  <si>
    <t>ALUGUEL MENSAL</t>
  </si>
  <si>
    <t>Aplicativo Gráfico / Web - Uma única Licença</t>
  </si>
  <si>
    <t>Aplicativos de planejamento e gerenciamento (Auto CAD Ultimate e MS- PROJECT) - Uma única licença</t>
  </si>
  <si>
    <t>ITENS NO ORÇAMENTO</t>
  </si>
  <si>
    <t>COMPUTADOR</t>
  </si>
  <si>
    <t>TIPO</t>
  </si>
  <si>
    <t>Quantidade</t>
  </si>
  <si>
    <t>Valor Médio</t>
  </si>
  <si>
    <t>COMPUTADOR (NOTEBOOK OU DESKTOP) + SISTEMA OPERACIONAL + OFFICE</t>
  </si>
  <si>
    <t>IMPRESSORAS</t>
  </si>
  <si>
    <t>Quantidade 
(a)</t>
  </si>
  <si>
    <t>Valor 
(b)</t>
  </si>
  <si>
    <t>Impressora A4 (Multifuncional a jato de tinta)</t>
  </si>
  <si>
    <t>APLICATIVOS</t>
  </si>
  <si>
    <t>Descrição</t>
  </si>
  <si>
    <t>Unid</t>
  </si>
  <si>
    <t>Qtd.</t>
  </si>
  <si>
    <t>F.1 - Veículos</t>
  </si>
  <si>
    <t>Sedan - 71 a 115 CV</t>
  </si>
  <si>
    <t>veic.</t>
  </si>
  <si>
    <t>Caminhonete Pick-Up - 140A 165 CV</t>
  </si>
  <si>
    <t>F.2- Equipamentos</t>
  </si>
  <si>
    <t>Instrumental de Topografia</t>
  </si>
  <si>
    <t>equip.</t>
  </si>
  <si>
    <t>GPS</t>
  </si>
  <si>
    <t>*</t>
  </si>
  <si>
    <t>Computador (Notebook ou Desktop e Software Operacional + Office)</t>
  </si>
  <si>
    <t>Impressora A4</t>
  </si>
  <si>
    <t>Aplicativo Orçamento (licenças)</t>
  </si>
  <si>
    <t xml:space="preserve">Aplicativo Gráfico / Web </t>
  </si>
  <si>
    <t>Aplicativo Gráfico para Desenho Técnico (Auto CAD Ultimate / Civil 3d)</t>
  </si>
  <si>
    <t>Aplicativos de planejamento e gerenciamento (MS-Project)</t>
  </si>
  <si>
    <t>F.3- Instalações e Mobiliário</t>
  </si>
  <si>
    <t>Escritório</t>
  </si>
  <si>
    <t>unid.</t>
  </si>
  <si>
    <t>Alojamento p/ pessoal</t>
  </si>
  <si>
    <t>Mobiliário p/ Escritório</t>
  </si>
  <si>
    <t>Mobiliário de Alojamento p/ pessoal</t>
  </si>
  <si>
    <t>F.4 - Serviços Gráficos</t>
  </si>
  <si>
    <t>ANEXO III - RESUMO DE ORÇAMENTO REFERENCIAL SERVIÇOS DE CONSULTORIA</t>
  </si>
  <si>
    <t>PROPOSTA FINANCEIRA DE SERVIÇOS</t>
  </si>
  <si>
    <t>CODIGO:</t>
  </si>
  <si>
    <t>PFS-A</t>
  </si>
  <si>
    <t>DISCRIMINAÇÃO</t>
  </si>
  <si>
    <t>VALOR (R$)</t>
  </si>
  <si>
    <t>PARCIAL (R$)</t>
  </si>
  <si>
    <t>TOTAL (R$)</t>
  </si>
  <si>
    <t>A - EQUIPE TÉCNICA</t>
  </si>
  <si>
    <t>A.1 - Pessoal de Nível Superior</t>
  </si>
  <si>
    <t xml:space="preserve">A.2 - Pessoal de Nível Técnico </t>
  </si>
  <si>
    <t>Taxas</t>
  </si>
  <si>
    <t>% do item "A"</t>
  </si>
  <si>
    <t>II - REMUNERAÇÃO DA EMPRESA</t>
  </si>
  <si>
    <t>% do item "I"</t>
  </si>
  <si>
    <t>III - DESPESAS FISCAIS</t>
  </si>
  <si>
    <t>% do item "I+II"</t>
  </si>
  <si>
    <t>TOTAL DO ORÇAMENTO                       I+II+III</t>
  </si>
  <si>
    <t>RESUMO DE ORÇAMENTO REFERENCIAL SERVIÇOS DE CONSULTORIA</t>
  </si>
  <si>
    <r>
      <rPr>
        <b/>
        <sz val="10"/>
        <rFont val="Times New Roman"/>
        <family val="1"/>
      </rPr>
      <t xml:space="preserve">CONTRATAÇÃO DE EMPRESA ESPECIALIZADA PARA PRESTAÇÃO DOS SERVIÇOS DE SUPERVISÃO DA ELABORAÇÃO DOS PROJETOS BÁSICO E EXECUTIVO E DA EXECUÇÃO DAS OBRAS DE DUAS PONTES NA BR-425/RO (RIO ARARAS E RIO RIBEIRÃO)
Rodovia: </t>
    </r>
    <r>
      <rPr>
        <sz val="10"/>
        <rFont val="Times New Roman"/>
        <family val="1"/>
      </rPr>
      <t>BR - 425/RO</t>
    </r>
    <r>
      <rPr>
        <b/>
        <sz val="10"/>
        <rFont val="Times New Roman"/>
        <family val="1"/>
      </rPr>
      <t xml:space="preserve">
Trecho</t>
    </r>
    <r>
      <rPr>
        <sz val="10"/>
        <rFont val="Times New Roman"/>
        <family val="1"/>
      </rPr>
      <t xml:space="preserve">: Entr. BR-364(B) – Fronteira Brasil/Bolívia (Guajará Mirim/RO)
</t>
    </r>
    <r>
      <rPr>
        <b/>
        <sz val="10"/>
        <rFont val="Times New Roman"/>
        <family val="1"/>
      </rPr>
      <t>Subtrecho</t>
    </r>
    <r>
      <rPr>
        <sz val="10"/>
        <rFont val="Times New Roman"/>
        <family val="1"/>
      </rPr>
      <t xml:space="preserve">:  Entr. BR-364(B) – Fronteira Brasil/Bolívia (Guajará Mirim/RO
</t>
    </r>
    <r>
      <rPr>
        <b/>
        <sz val="10"/>
        <rFont val="Times New Roman"/>
        <family val="1"/>
      </rPr>
      <t>Segmento</t>
    </r>
    <r>
      <rPr>
        <sz val="10"/>
        <rFont val="Times New Roman"/>
        <family val="1"/>
      </rPr>
      <t xml:space="preserve">:  km 51,70 - Ponte sobre o Rio Araras 
km 79,70 - Ponte sobre o Rio Ribeirão
</t>
    </r>
    <r>
      <rPr>
        <b/>
        <sz val="10"/>
        <rFont val="Times New Roman"/>
        <family val="1"/>
      </rPr>
      <t>Extensão</t>
    </r>
    <r>
      <rPr>
        <sz val="10"/>
        <rFont val="Times New Roman"/>
        <family val="1"/>
      </rPr>
      <t xml:space="preserve">:  105,00 m - Ponte sobre o Rio Araras 
110,00 m - Ponte sobre o Rio Ribeirão
</t>
    </r>
  </si>
  <si>
    <t xml:space="preserve"> DATA BASE:                          JULHO/2020</t>
  </si>
  <si>
    <t>A.3 - Pessoal Nível Auxiliar</t>
  </si>
  <si>
    <t>B - CONSULTORIA ESPECIAL</t>
  </si>
  <si>
    <t>C - ENCARGOS SOCIAIS</t>
  </si>
  <si>
    <t xml:space="preserve">D- ENCARGOS SOCIAIS - CONSULTOR ESPECIAL - PJ </t>
  </si>
  <si>
    <t>% do item "B"</t>
  </si>
  <si>
    <t>E - CUSTOS ADMINISTRATIVOS</t>
  </si>
  <si>
    <t>F - DESPESAS GERAIS</t>
  </si>
  <si>
    <t>F.1 - VEÍCULOS</t>
  </si>
  <si>
    <t>F.2 - EQUIPAMENTOS</t>
  </si>
  <si>
    <t>F.3 - IMOVÉIS</t>
  </si>
  <si>
    <t>F.4 - MOBILIÁRIO</t>
  </si>
  <si>
    <t>F.5 - ENSAIOS ESPECIAIS</t>
  </si>
  <si>
    <t>I - CUSTOS DIRETOS (A+B+C+D+E+F)</t>
  </si>
  <si>
    <t xml:space="preserve">PRAZO = 720 .d.c </t>
  </si>
  <si>
    <t xml:space="preserve">
</t>
  </si>
  <si>
    <t>PFS-I</t>
  </si>
  <si>
    <t>Código</t>
  </si>
  <si>
    <t>Participação 
Mensal Média</t>
  </si>
  <si>
    <t>Prazo 
(meses)</t>
  </si>
  <si>
    <t>Qtde 
Total Mês</t>
  </si>
  <si>
    <t>Preço 
Unitário 
(R$/Mês)</t>
  </si>
  <si>
    <t>Preço Total
(R$)</t>
  </si>
  <si>
    <t>Pessoal</t>
  </si>
  <si>
    <t>Nível Funcional</t>
  </si>
  <si>
    <t>a</t>
  </si>
  <si>
    <t>b</t>
  </si>
  <si>
    <t>c</t>
  </si>
  <si>
    <t>d=a*b*c</t>
  </si>
  <si>
    <t>e</t>
  </si>
  <si>
    <t>f=d*e</t>
  </si>
  <si>
    <t>SUBTOTAL A = (A1+A2)</t>
  </si>
  <si>
    <t>A.1 - NÍVEL SUPERIOR</t>
  </si>
  <si>
    <t>P1</t>
  </si>
  <si>
    <t>mês</t>
  </si>
  <si>
    <t>Engenheiro Eletricista</t>
  </si>
  <si>
    <t>P2</t>
  </si>
  <si>
    <t>P3</t>
  </si>
  <si>
    <t>A.2 - NÍVEL TÉCNICO</t>
  </si>
  <si>
    <t>Desenhista Projetista</t>
  </si>
  <si>
    <t>T1</t>
  </si>
  <si>
    <t>Subtotal C</t>
  </si>
  <si>
    <t>Subtotal D</t>
  </si>
  <si>
    <t>TOTAL DO ITEM I - CUSTOS DIRETOS</t>
  </si>
  <si>
    <t>II - CUSTOS INDIRETOS</t>
  </si>
  <si>
    <t>II.1 - Remuneração da Empresa (_% de I)</t>
  </si>
  <si>
    <t>Subtotal II.1</t>
  </si>
  <si>
    <t>II.2 - Despesas Fiscais [(_% de I + II.1)]</t>
  </si>
  <si>
    <t>Subtotal II.2</t>
  </si>
  <si>
    <t>TOTAL DO ITEM II - CUSTOS INDIRETOS</t>
  </si>
  <si>
    <t>( II.1 + II.2 )</t>
  </si>
  <si>
    <t>TOTAL GERAL ( I + II )</t>
  </si>
  <si>
    <t>DEPARTAMENTO NACIONAL DE INFRAESTRUTURA DE TRANSPORTES</t>
  </si>
  <si>
    <t>CONTRATAÇÃO DE EMPRESA ESPECIALIZADA PARA PRESTAÇÃO DOS SERVIÇOS DE SUPERVISÃO DA ELABORAÇÃO DOS PROJETOS BÁSICO E EXECUTIVO E DA EXECUÇÃO DAS OBRAS DE DUAS PONTES NA BR-425/RO (RIO ARARAS E RIO RIBEIRÃO).
ESTADO: RONDÔNIA
LOTE: ÚNICO                                                                                                                                                                                                                      Prazo: 720 d.c</t>
  </si>
  <si>
    <t>ANEXO II</t>
  </si>
  <si>
    <t>ANEXO I</t>
  </si>
  <si>
    <t>ORÇAMENTO REFERENCIAL</t>
  </si>
  <si>
    <t>DATA BASE:
jul/2020</t>
  </si>
  <si>
    <t>SUBTOTAL A = (A1+A2+A3)</t>
  </si>
  <si>
    <t>Engenheiro Sênior/Obras de Arte Especiais</t>
  </si>
  <si>
    <t>P0</t>
  </si>
  <si>
    <t>Engenheiro Ambiental</t>
  </si>
  <si>
    <t>P4</t>
  </si>
  <si>
    <t>Arqueólogo</t>
  </si>
  <si>
    <t>Técnico Pleno (Auxiliar de Engenheiro / Inspetor de Campo) - Assessoria na Análise de Projetos e acompanhamento de obras</t>
  </si>
  <si>
    <t>T2</t>
  </si>
  <si>
    <t>Técnico Pleno (Topógrafo)</t>
  </si>
  <si>
    <t>Técnico Auxiliar (Auxiliar de Topografia)</t>
  </si>
  <si>
    <t>T4</t>
  </si>
  <si>
    <t>Técnico Pleno (Laboratorista)</t>
  </si>
  <si>
    <t>Técnico Auxiliar (Auxiliar de Laboratório)</t>
  </si>
  <si>
    <t>A.3 - NÍVEL AUXILIAR</t>
  </si>
  <si>
    <t>Secretária</t>
  </si>
  <si>
    <t>A1</t>
  </si>
  <si>
    <t>Auxiliar de Escritório (Operador de Microcomputador)</t>
  </si>
  <si>
    <t>A2</t>
  </si>
  <si>
    <t>Motorista</t>
  </si>
  <si>
    <t>Consultor Especial</t>
  </si>
  <si>
    <t>CM</t>
  </si>
  <si>
    <t>C - Encargos Sociais (_% de A)</t>
  </si>
  <si>
    <t>D - E. Sociais - Consultor Especial - PJ (_% de B)</t>
  </si>
  <si>
    <t>E - Custos Administrativos (_% de A)</t>
  </si>
  <si>
    <t>Subtotal E</t>
  </si>
  <si>
    <t>F- Despesas Gerais</t>
  </si>
  <si>
    <t>Caminhonete - 71 a 115cv</t>
  </si>
  <si>
    <t>Caminhão para Viga Benkelman</t>
  </si>
  <si>
    <t>Laboratório de Concreto</t>
  </si>
  <si>
    <t>Laboratório de Solos</t>
  </si>
  <si>
    <t>Laboratório de Betume</t>
  </si>
  <si>
    <t>Viga Benkelman</t>
  </si>
  <si>
    <t>F.3- Imóveis</t>
  </si>
  <si>
    <t>Casa para Engenheiro</t>
  </si>
  <si>
    <t>Alojamento para Pessoal</t>
  </si>
  <si>
    <t>F.4- Mobiliário</t>
  </si>
  <si>
    <t>Mobiliário de Escritório</t>
  </si>
  <si>
    <t>Mobiliário de Alojamento p/ Pessoal</t>
  </si>
  <si>
    <t>F.5 - Ensaios Especiais</t>
  </si>
  <si>
    <t>Ensaios Especiais</t>
  </si>
  <si>
    <t>UD</t>
  </si>
  <si>
    <t>Subtotal F</t>
  </si>
  <si>
    <t>( A + B + C+ D + E + F )</t>
  </si>
  <si>
    <r>
      <rPr>
        <sz val="10"/>
        <rFont val="Times New Roman"/>
        <family val="1"/>
      </rPr>
      <t>Limites Máximos Admissíveis:                                                                                                      C = 84,04%    D= 20,00%    E= 30,00%     II.1 = 12,00%     II.2 = 16,62%
Tempo Estimado de Realização dos Serviços</t>
    </r>
    <r>
      <rPr>
        <b/>
        <sz val="10"/>
        <rFont val="Times New Roman"/>
        <family val="1"/>
      </rPr>
      <t xml:space="preserve">                                                                             720.d.c</t>
    </r>
    <r>
      <rPr>
        <sz val="10"/>
        <rFont val="Times New Roman"/>
        <family val="1"/>
      </rPr>
      <t xml:space="preserve"> </t>
    </r>
  </si>
  <si>
    <t>CUSTO ESTIMADO MENSAL</t>
  </si>
  <si>
    <t>VALORES REFERENCIAIS:</t>
  </si>
  <si>
    <t>Tabela de Consultoria do DNIT, instituída por meio da Instrução de Serviço DG nº 03/2012.</t>
  </si>
  <si>
    <t>Percentuais de encargos sociais e custos administrativos, em conformidade com recomendação constante do Ofício nº 535/2011-TCU/SECOB-1</t>
  </si>
  <si>
    <t>Os valores referenciais para veículos envolvem aluguel e combustível.</t>
  </si>
  <si>
    <t>CARGO</t>
  </si>
  <si>
    <t>NIVEL FUNCIONAL</t>
  </si>
  <si>
    <t>QUALIFICAÇÃO EXIGIDA</t>
  </si>
  <si>
    <t>FUNÇÃO CONTEMPLADA</t>
  </si>
  <si>
    <t>CONSULTOR ESPECIAL</t>
  </si>
  <si>
    <t>Engenheiro ou Profissional com, no mínimo, Doutorado na área de interesse, e/ou Experiência Profissional &gt;= 15 anos</t>
  </si>
  <si>
    <t>Especialista em Engenharia (Todas)
Especialista em Arquitetura
Especialista na Área Social
Especialista na Área Ambiental
Especialista na Área Financeira
Especialista na Área Administrativa
Especialista na Área Contábil
Especialista na Área Economia</t>
  </si>
  <si>
    <t>COORDENADOR</t>
  </si>
  <si>
    <t>Engenheiro ou Profissional - Experiência Profissional &gt;= 10 anos</t>
  </si>
  <si>
    <t>Coordenador Geral
Coordenador de Gerenciamento.
Coordenador de Fiscalização
Coordenador de Planejamento
Administrador de Contratos
Coordenador de Apoio Assistencial</t>
  </si>
  <si>
    <t xml:space="preserve">ENGENHEIRO/PROFISSIONAL SÊNIOR </t>
  </si>
  <si>
    <t>Experiência Profissional &gt;= 8 anos</t>
  </si>
  <si>
    <t>Profissional em :
Engenharia (todas)
Arquitetura e Urbanismo
Profissional ärea Social (serviço social, ciências sociais, Sociólogo, etc)
Profissional Área Ambiental
Contador
Administrador
Economista
Área de Comunicação Social (Jornalista, Assessor de Comunicação, etc.)
Profissionais ärea de T.I (Programador, Analista de Sistema)
Geologia
Biologia
Área Jurídica (Advogado, Assessor jurídico, etc)
Topografia</t>
  </si>
  <si>
    <t>ENGENHEIRO/PROFISSIONAL PLENO</t>
  </si>
  <si>
    <t>Experiência Profissional &gt;= 5 anos</t>
  </si>
  <si>
    <t>ENGENHEIRO/PROFISSIONAL JÚNIOR</t>
  </si>
  <si>
    <t>Experiência Profissional &gt;= 2 anos</t>
  </si>
  <si>
    <t xml:space="preserve">ENGENHEIRO/PROFISSIONAL AUXILIAR </t>
  </si>
  <si>
    <t>Formação 3º Grau</t>
  </si>
  <si>
    <t>TÉCNICO SÊNIOR</t>
  </si>
  <si>
    <t>2º Grau Completo - Experiência Profissional &gt;= 10 anos</t>
  </si>
  <si>
    <t>Auxiliar de Engenharia
Inspetor de Campo
Fiscal de Campo
Técnico em Edificações
Técnico em estradas
Técnico em Segurança do Trabalho
Técnico em Contabilidade
Técnico em Medicina do Trabalho
Laboratorista (Chefe, Auxiliar)
Topógrafo (Chefe, Auxiliar)
Telefonista
Escriturário
Auxiliares (Escritório, Administrativo, etc)</t>
  </si>
  <si>
    <t>2º Grau Completo - Experiência Profissional &gt;= 8 anos</t>
  </si>
  <si>
    <t>TÉCNICO PLENO</t>
  </si>
  <si>
    <t>2º Grau Completo - Experiência Profissional &gt;= 5 anos</t>
  </si>
  <si>
    <t xml:space="preserve"> TÉCNICO JÚNIOR </t>
  </si>
  <si>
    <t>T3</t>
  </si>
  <si>
    <t>2º Grau Completo - Experiência Profissional &gt;= 2 anos</t>
  </si>
  <si>
    <t xml:space="preserve">TÉCNICO AUXILIAR </t>
  </si>
  <si>
    <t>Formação - 2º Grau Completo</t>
  </si>
  <si>
    <t>TÉCNICO</t>
  </si>
  <si>
    <t>T5</t>
  </si>
  <si>
    <t>Formação Técnica e/ou Experiência Profissional</t>
  </si>
  <si>
    <t>Calculista
Desenhista / Cadista
Operador de Computador</t>
  </si>
  <si>
    <t xml:space="preserve">CHEFE DE ESCRITÓRIO </t>
  </si>
  <si>
    <t>A0</t>
  </si>
  <si>
    <t>Chefe de Escritório
Secretária Executiva</t>
  </si>
  <si>
    <t>SECRETÁRIA (O)</t>
  </si>
  <si>
    <t>Experiência Profissional</t>
  </si>
  <si>
    <t>DATILÓGRAFO/MOTORISTA</t>
  </si>
  <si>
    <t>motorista</t>
  </si>
  <si>
    <t>SERVENTES / CONTÍNUOS</t>
  </si>
  <si>
    <t>A3</t>
  </si>
  <si>
    <t>Aux. De Serviços Gerais
Copeiro
Zelador</t>
  </si>
  <si>
    <t>VIGIAS</t>
  </si>
  <si>
    <t>A4</t>
  </si>
  <si>
    <t>Vigias</t>
  </si>
  <si>
    <t>CATEGORIA FUNCIONAL</t>
  </si>
  <si>
    <t>CATEGORIA</t>
  </si>
  <si>
    <t>TOTAL DE</t>
  </si>
  <si>
    <t>SALÁRIO</t>
  </si>
  <si>
    <t>TOTAL CUSTO</t>
  </si>
  <si>
    <t>HOMENS</t>
  </si>
  <si>
    <t>MESES</t>
  </si>
  <si>
    <t>%</t>
  </si>
  <si>
    <t>MENSAL  (R$)</t>
  </si>
  <si>
    <t xml:space="preserve">SALÁRIOS DE </t>
  </si>
  <si>
    <t xml:space="preserve"> SALÁRIOS DE  </t>
  </si>
  <si>
    <t>MENSAL</t>
  </si>
  <si>
    <t>ANUAL</t>
  </si>
  <si>
    <t>TOTAIS</t>
  </si>
  <si>
    <t>ASSINATURA:</t>
  </si>
  <si>
    <t>OBSERVAÇÃO:</t>
  </si>
  <si>
    <t>DETALHAR OS ENCARGOS SOCIAIS NO FOR PFS-VII</t>
  </si>
  <si>
    <t>DETALHAMENTO DOS ENCARGOS SOCIAIS</t>
  </si>
  <si>
    <t>A</t>
  </si>
  <si>
    <t>INSS</t>
  </si>
  <si>
    <t>A5</t>
  </si>
  <si>
    <t>A6</t>
  </si>
  <si>
    <t>A7</t>
  </si>
  <si>
    <t>Seguro Contra Acidente de Trabalho</t>
  </si>
  <si>
    <t>A8</t>
  </si>
  <si>
    <t>FGTS</t>
  </si>
  <si>
    <t>A9</t>
  </si>
  <si>
    <t>SUBTOTAL DE "A"</t>
  </si>
  <si>
    <t>B</t>
  </si>
  <si>
    <t>B1</t>
  </si>
  <si>
    <t>Repouso Semanal Remunerado</t>
  </si>
  <si>
    <t>B2</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</si>
  <si>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</si>
  <si>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</si>
  <si>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</si>
  <si>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</si>
  <si>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</si>
  <si>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</si>
  <si>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</si>
  <si>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</si>
  <si>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</si>
  <si>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</si>
  <si>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</si>
  <si>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</si>
  <si>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</si>
  <si>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</si>
  <si>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</si>
  <si>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</si>
  <si>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</si>
  <si>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</si>
  <si>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</si>
  <si>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C1</t>
  </si>
  <si>
    <t>C2</t>
  </si>
  <si>
    <t>C3</t>
  </si>
  <si>
    <t>C4</t>
  </si>
  <si>
    <t>C5</t>
  </si>
  <si>
    <t>SUBTOTAL DE "C"</t>
  </si>
  <si>
    <t>D</t>
  </si>
  <si>
    <t>D1</t>
  </si>
  <si>
    <t>D2</t>
  </si>
  <si>
    <t>SUBTOTAL DE "D"</t>
  </si>
  <si>
    <t>TOTAIS DE ENCARGOS SOCIAIS</t>
  </si>
  <si>
    <t xml:space="preserve">CRONOGRAMA FÍSICO-FINANCEIRO </t>
  </si>
  <si>
    <t>Data Licitação/Proposta.:</t>
  </si>
  <si>
    <t>Prazo Inicial:                                                                               Lote: Único                                              Ref.:MÊS-BASE                      julho/2020</t>
  </si>
  <si>
    <t>PÉRIODO</t>
  </si>
  <si>
    <r>
      <rPr>
        <b/>
        <sz val="10"/>
        <color rgb="FF000000"/>
        <rFont val="Times New Roman"/>
        <family val="1"/>
      </rPr>
      <t xml:space="preserve">PERÍODO - </t>
    </r>
    <r>
      <rPr>
        <b/>
        <sz val="10"/>
        <color rgb="FF000000"/>
        <rFont val="Times New Roman"/>
        <family val="1"/>
      </rPr>
      <t>DIAS</t>
    </r>
  </si>
  <si>
    <t>DIAS ACUMULADOS</t>
  </si>
  <si>
    <t>FÍSICO</t>
  </si>
  <si>
    <t>Relatórios Mensais</t>
  </si>
  <si>
    <t>Unid.</t>
  </si>
  <si>
    <t>FINANCEIRO</t>
  </si>
  <si>
    <t>PARCIAL</t>
  </si>
  <si>
    <t>R$</t>
  </si>
  <si>
    <t>-</t>
  </si>
  <si>
    <t>ACUMULADO</t>
  </si>
  <si>
    <r>
      <rPr>
        <b/>
        <sz val="10"/>
        <color rgb="FF000000"/>
        <rFont val="Times New Roman"/>
        <family val="1"/>
      </rPr>
      <t>PERÍODO -</t>
    </r>
    <r>
      <rPr>
        <b/>
        <sz val="10"/>
        <color theme="0"/>
        <rFont val="Times New Roman"/>
        <family val="1"/>
      </rPr>
      <t xml:space="preserve"> </t>
    </r>
    <r>
      <rPr>
        <b/>
        <sz val="10"/>
        <color rgb="FF000000"/>
        <rFont val="Times New Roman"/>
        <family val="1"/>
      </rPr>
      <t>DIAS</t>
    </r>
  </si>
  <si>
    <t>Orçamento Referencial  - CONTRATAÇÃO DE EMPRESA ESPECIALIZADA PARA PRESTAÇÃO DOS SERVIÇOS DE SUPERVISÃO DA ELABORAÇÃO DOS PROJETOS BÁSICO E EXECUTIVO E DA EXECUÇÃO DAS OBRAS DE DUAS PONTES NA BR-425/RO (RIO ARARAS E RIO RIBEIRÃO)
                                                                                                                                                                                                                                                                 Nome da Empresa 
                                                                                                                                                                                                               IDENTIFICAÇÃO,QUALIFICAÇÃOE ASSINATURA DA RESPONSÁVEL</t>
  </si>
  <si>
    <t xml:space="preserve">CÁLCULO DE DESEMBOLSO MENSAL  </t>
  </si>
  <si>
    <t>Janeiro</t>
  </si>
  <si>
    <t>--</t>
  </si>
  <si>
    <t>Fevereiro</t>
  </si>
  <si>
    <t>Março</t>
  </si>
  <si>
    <t>Abril</t>
  </si>
  <si>
    <t>Maio</t>
  </si>
  <si>
    <t>Junho</t>
  </si>
  <si>
    <t>Julho</t>
  </si>
  <si>
    <t>Agosto</t>
  </si>
  <si>
    <t>Setembro</t>
  </si>
  <si>
    <t>Outubro</t>
  </si>
  <si>
    <t>Novembro</t>
  </si>
  <si>
    <t>Dezembro</t>
  </si>
  <si>
    <t>Total</t>
  </si>
  <si>
    <t xml:space="preserve">NÃO É NECESSÁRIO INSERIR COMO ANEXO DO EDITAL - TODAS AS INFORMAÇÕES NECESSÁRIAS ESTÃO EXPOSTAS NO CRONOGRAMA FÍSICO-FINANCEIRO </t>
  </si>
  <si>
    <t>Critérios de Pagamento</t>
  </si>
  <si>
    <t>DESCRIÇÃO DO SERVIÇO</t>
  </si>
  <si>
    <t>UNID</t>
  </si>
  <si>
    <t>QUANT</t>
  </si>
  <si>
    <t>PERCENTUAL S/ PREÇO GLOBAL</t>
  </si>
  <si>
    <t>VALOR TOTAL</t>
  </si>
  <si>
    <t>PROJETO</t>
  </si>
  <si>
    <t>Assessoramento de Engenharia</t>
  </si>
  <si>
    <t>P1.1</t>
  </si>
  <si>
    <t>Gestão de Planejamento e Projetos</t>
  </si>
  <si>
    <t>Relatório</t>
  </si>
  <si>
    <t>CONSULTORIA</t>
  </si>
  <si>
    <t>P1.2</t>
  </si>
  <si>
    <t>Gestão de Desapropriação, Reassentamento e Meio Ambiente</t>
  </si>
  <si>
    <t>P1.3</t>
  </si>
  <si>
    <t>Gestão de Construção</t>
  </si>
  <si>
    <t>Assessoramento Gerencial</t>
  </si>
  <si>
    <t>P2.1</t>
  </si>
  <si>
    <t>Assessoria Orçamentária, Financeira e Contábil</t>
  </si>
  <si>
    <t>P2.2</t>
  </si>
  <si>
    <t>Assessoria para demandas de Órgãos de Controle</t>
  </si>
  <si>
    <t>P2.3</t>
  </si>
  <si>
    <t>Assessoria de Comunicação Social</t>
  </si>
  <si>
    <t>P2.4</t>
  </si>
  <si>
    <t>Assessoria de Tecnologia da Informação</t>
  </si>
  <si>
    <t>P2.5</t>
  </si>
  <si>
    <t>Gestão de Apoio Administrativo</t>
  </si>
  <si>
    <t xml:space="preserve">TOTAL GERAL </t>
  </si>
  <si>
    <t>Companhia de Desenvolvimento dos Vales do São Francisco e do Parnaíba</t>
  </si>
  <si>
    <t>MEMÓRIA DE CÁLCULO</t>
  </si>
  <si>
    <t>ITEM 02: RELATÓRIO TÉCNICO DE FISCALIZAÇÃO</t>
  </si>
  <si>
    <t>PROFISSIONAIS DO APOIO POR EQUIPE</t>
  </si>
  <si>
    <t>Profissional</t>
  </si>
  <si>
    <t>Unidade</t>
  </si>
  <si>
    <t>Engenheiro</t>
  </si>
  <si>
    <t>coordenador</t>
  </si>
  <si>
    <t>Técnico de campo</t>
  </si>
  <si>
    <t>técnico(s)</t>
  </si>
  <si>
    <t>EQUIPAMENTOS UTILIZADOS POR EQUIPE</t>
  </si>
  <si>
    <t>Veículo</t>
  </si>
  <si>
    <t>unidade(s)</t>
  </si>
  <si>
    <t>Notebook</t>
  </si>
  <si>
    <t>Plano celular</t>
  </si>
  <si>
    <t>APROPRIAÇÃO DO SERVIÇO DE VISTORIA TÉCNICA POR DIA</t>
  </si>
  <si>
    <t>Do Coordenador</t>
  </si>
  <si>
    <t>Serviço</t>
  </si>
  <si>
    <t>horas</t>
  </si>
  <si>
    <t>horas técnicas por vistória</t>
  </si>
  <si>
    <t>Da equipe de campo</t>
  </si>
  <si>
    <t>Vistoria de campo</t>
  </si>
  <si>
    <t>Deslocamento/Alimentação</t>
  </si>
  <si>
    <t>PRODUTIVIDADE DA EQUIPE POR DIA DE TRABALHO</t>
  </si>
  <si>
    <t>Quantidade de vias vistoriadas por dia pela equipe A2</t>
  </si>
  <si>
    <t>vias</t>
  </si>
  <si>
    <t>Quantidade de vias vistoriadas por dia pela equipe A1</t>
  </si>
  <si>
    <t>APROPRIAÇÃO DE CADA ITEM POR RELATÓRIO TÉCNICO PRODUZIDO</t>
  </si>
  <si>
    <t>Coordenador</t>
  </si>
  <si>
    <t>meses por relatório técnico</t>
  </si>
  <si>
    <t>Diária de campo A1</t>
  </si>
  <si>
    <t>diárias por relatório técnico</t>
  </si>
  <si>
    <t>Diária de campo A2</t>
  </si>
  <si>
    <r>
      <rPr>
        <b/>
        <sz val="10.5"/>
        <rFont val="Arial"/>
        <family val="2"/>
      </rPr>
      <t>MINISTÉRIO DA INTEGRAÇÃO NACIONAL
COMPANHIA DE DESENVOLVIMENTO DOS VALES DO SÃO FRANCISCO E DO PARNAÍBA</t>
    </r>
  </si>
  <si>
    <r>
      <rPr>
        <b/>
        <sz val="10.5"/>
        <color rgb="FFFFFFFF"/>
        <rFont val="Arial"/>
        <family val="2"/>
      </rPr>
      <t>TABELA DE VEÍCULOS - 3ª/SR/Petrolina - PE</t>
    </r>
  </si>
  <si>
    <t>DATA:         fevereiro-20</t>
  </si>
  <si>
    <t>DESCRIÇÃO DO VEÍCULO</t>
  </si>
  <si>
    <t>CUSTO MENSAL (R$)</t>
  </si>
  <si>
    <r>
      <rPr>
        <b/>
        <sz val="7.5"/>
        <rFont val="Arial"/>
        <family val="2"/>
      </rPr>
      <t>CUSTO DIRETO P/KM
RODADO (R$)</t>
    </r>
  </si>
  <si>
    <t>PREÇO COBRADO PELA EMPRESA (BDI=20,32%) (R$)</t>
  </si>
  <si>
    <t>S/ MOTORISTA</t>
  </si>
  <si>
    <t>C/ MOTORISTA</t>
  </si>
  <si>
    <t>MOTOS</t>
  </si>
  <si>
    <t>(B1) CG 160 CARGO</t>
  </si>
  <si>
    <t>VEÍCULOS LEVES</t>
  </si>
  <si>
    <t>(B2) Gol 1.0 T. Flex 12V 5p</t>
  </si>
  <si>
    <t>(B3) UNO WAY 1.3 Flex 8V 5p</t>
  </si>
  <si>
    <t>(B4) Nissan Versa S 1.6 16V FlexStart 4p Mec.</t>
  </si>
  <si>
    <t>UTILITÁRIOS</t>
  </si>
  <si>
    <t>(B5) Doblo ESSENCE 1.8 Flex 16V 5p</t>
  </si>
  <si>
    <t>(B6) Sprinter 415 VAN Standard T.B. 2.2 Dies.</t>
  </si>
  <si>
    <t>(B7) Microônibus VOLARE FRETAMENTO V8L LONGO (diesel)(E5)</t>
  </si>
  <si>
    <t>(B8) Ônibus Urbano Marcopolo Viale (45 lug) (218 cv)</t>
  </si>
  <si>
    <t>PICK-UP</t>
  </si>
  <si>
    <t>(B9) Saveiro Robust 1.6 Total Flex 8V</t>
  </si>
  <si>
    <t>(B10) Hilux CS 4x4 2.8 TDI Diesel Mec.</t>
  </si>
  <si>
    <t>(B11) Hilux CD 4x4 2.8 Diesel Mec.</t>
  </si>
  <si>
    <t xml:space="preserve">CRONOGRAMA FÍSICO </t>
  </si>
  <si>
    <t>Evento</t>
  </si>
  <si>
    <t>DURAÇÃO</t>
  </si>
  <si>
    <t>DATA</t>
  </si>
  <si>
    <t>(DIAS)</t>
  </si>
  <si>
    <t>INIC.</t>
  </si>
  <si>
    <t>FIM</t>
  </si>
  <si>
    <t>1</t>
  </si>
  <si>
    <t>Diagnóstico e estudos de alternativas</t>
  </si>
  <si>
    <t>2</t>
  </si>
  <si>
    <t>Estudos hidráulicos - memorial de cálculo,descritivo e peças gráficas</t>
  </si>
  <si>
    <t>Estudos Elétricos - memorial de cálculo,descritivo e peças gráficas</t>
  </si>
  <si>
    <t xml:space="preserve">CRONOGRAMA FINANCEIRO </t>
  </si>
  <si>
    <t>Valor</t>
  </si>
  <si>
    <t>Total (R$)</t>
  </si>
  <si>
    <t xml:space="preserve">Engenheiro Civil - Pleno </t>
  </si>
  <si>
    <t>Arquiteto e Urbanista</t>
  </si>
  <si>
    <t xml:space="preserve"> Estudos de alternativas técnicas e legais</t>
  </si>
  <si>
    <t>Estudo de concepção/viabilidade, preliminar e anteprojeto de arquitetura</t>
  </si>
  <si>
    <t>Levantamento de dados, programa de necessidades</t>
  </si>
  <si>
    <t>Minuta do Projeto básico-memorial de cálculo,descritivo e peças gráficas, especificações técnicas, orçamento</t>
  </si>
  <si>
    <t xml:space="preserve">Estudos arquitetônicos e estrutural- memorial de cálculo,descritivo e peças gráficas </t>
  </si>
  <si>
    <t>Engenheiro Sanitarista</t>
  </si>
  <si>
    <t>Engenheiro sanitarista</t>
  </si>
  <si>
    <t>Engenheiro sanitarista :  sistemas de distribuição de excretas e de águas residuárias (esgoto); Tratamento de resíduos</t>
  </si>
  <si>
    <t>REFÊNCIA</t>
  </si>
  <si>
    <t>DETALHAMENTO DO BDI - SERVIÇOS</t>
  </si>
  <si>
    <t>NÃO DESONERADO</t>
  </si>
  <si>
    <t>Descrição dos serviços</t>
  </si>
  <si>
    <t>Preço de Venda (%)</t>
  </si>
  <si>
    <t>Custo Direto (%)</t>
  </si>
  <si>
    <t>Administração Central (A)</t>
  </si>
  <si>
    <t>Impostos e Taxas (I)</t>
  </si>
  <si>
    <t>2.1</t>
  </si>
  <si>
    <t>ISS</t>
  </si>
  <si>
    <t>2.2</t>
  </si>
  <si>
    <t>PIS</t>
  </si>
  <si>
    <t>2.3</t>
  </si>
  <si>
    <t>Cofins</t>
  </si>
  <si>
    <t>2.4</t>
  </si>
  <si>
    <t>CPRB</t>
  </si>
  <si>
    <t>3</t>
  </si>
  <si>
    <t xml:space="preserve">Risco, seguro e garantia (R) </t>
  </si>
  <si>
    <t>3.1</t>
  </si>
  <si>
    <t>Risco</t>
  </si>
  <si>
    <t>3.2</t>
  </si>
  <si>
    <t>Seguro + Garantia</t>
  </si>
  <si>
    <t>Despesas Financeiras (DF)</t>
  </si>
  <si>
    <t>Lucro (L)</t>
  </si>
  <si>
    <t>BDI* (%)</t>
  </si>
  <si>
    <t>BDI (%) - ADOTADO</t>
  </si>
  <si>
    <t xml:space="preserve">AC = </t>
  </si>
  <si>
    <t>taxa de rateio da Administração Central</t>
  </si>
  <si>
    <t>I =</t>
  </si>
  <si>
    <t>taxa de tributos</t>
  </si>
  <si>
    <t xml:space="preserve">R = </t>
  </si>
  <si>
    <t>taxa de risco, seguro e garantia</t>
  </si>
  <si>
    <t xml:space="preserve">DF = </t>
  </si>
  <si>
    <t>taxa das despesas financeiras</t>
  </si>
  <si>
    <t xml:space="preserve">L = </t>
  </si>
  <si>
    <t>taxa de lucro</t>
  </si>
  <si>
    <t>II - BDI</t>
  </si>
  <si>
    <t xml:space="preserve">I - CUSTOS DIRETOS </t>
  </si>
  <si>
    <t>TOTAL DO ORÇAMENTO                       I+II</t>
  </si>
  <si>
    <t>SALÁRIOS DA EQUIPE</t>
  </si>
  <si>
    <t>SEM DESONERAÇÃO</t>
  </si>
  <si>
    <t>COM DESONERAÇÃO</t>
  </si>
  <si>
    <t>HORISTA</t>
  </si>
  <si>
    <t>MESALISTA</t>
  </si>
  <si>
    <t>GRUPO A</t>
  </si>
  <si>
    <t>0,00%</t>
  </si>
  <si>
    <t>Sesi</t>
  </si>
  <si>
    <t>Senai</t>
  </si>
  <si>
    <t>Incra</t>
  </si>
  <si>
    <t>Sebrae</t>
  </si>
  <si>
    <t xml:space="preserve">Salário Educação </t>
  </si>
  <si>
    <t>Seconci</t>
  </si>
  <si>
    <t>GRUPO B</t>
  </si>
  <si>
    <t>NÃO INCIDE</t>
  </si>
  <si>
    <t>GRUPO C</t>
  </si>
  <si>
    <t>Aviso Prévio Indenizado</t>
  </si>
  <si>
    <t>Aviso Prévio Trabalhado</t>
  </si>
  <si>
    <t>Férias Indenizadas</t>
  </si>
  <si>
    <t>Depósito Recisão Sem Justa Causa</t>
  </si>
  <si>
    <t>Indenização Adicional</t>
  </si>
  <si>
    <t>GRUPO D</t>
  </si>
  <si>
    <t>Reincidência de Grupo A sobre Grupo B</t>
  </si>
  <si>
    <t>Reincidência de Grupo A sobre Aviso Prévio Trabalhado e Reincidência do FGTS sobre Aviso Prévio Indenizado</t>
  </si>
  <si>
    <t>Biólogo</t>
  </si>
  <si>
    <t>Engenheiro Agrícola</t>
  </si>
  <si>
    <t>P5</t>
  </si>
  <si>
    <t xml:space="preserve">GRUPO 4: Contratação de empresa de engenharia para elaboração de projeto básico para construção de Abatedouro Frigorífico de Caprinos e Ovinos </t>
  </si>
  <si>
    <r>
      <t>Contratação de empresa de engenharia para elaboração de projeto básico para construção de Abatedouro Frigorífico de Aves</t>
    </r>
    <r>
      <rPr>
        <sz val="12"/>
        <rFont val="Times New Roman"/>
        <family val="1"/>
      </rPr>
      <t xml:space="preserve">                                                                                                                                                                         </t>
    </r>
    <r>
      <rPr>
        <b/>
        <sz val="12"/>
        <rFont val="Times New Roman"/>
        <family val="1"/>
      </rPr>
      <t xml:space="preserve">   </t>
    </r>
  </si>
  <si>
    <t>Projeto Básico e executivo</t>
  </si>
  <si>
    <t>Mês</t>
  </si>
  <si>
    <t>Estudo ambientais : programas de necessidades, planos e programas</t>
  </si>
  <si>
    <t>Projetos arquitetônicos - Planta baixa</t>
  </si>
  <si>
    <t xml:space="preserve">Estudos estrututal - memorial, cálculo, descritivo                </t>
  </si>
  <si>
    <t>Projeto básico final: Orçamento e especificações técnicas, memorial descritivo, lista de equipamentos e cotação de preço e peças gráficas ( arquitetônico, hidráulico, elétrico e estrutural)</t>
  </si>
  <si>
    <t xml:space="preserve">  DATA BASE:                          MAIO/2024-SINAPI-DF JANEIRO/2024-EMBASA
NÃO DESONERADO
</t>
  </si>
  <si>
    <t>EMBASA</t>
  </si>
  <si>
    <t xml:space="preserve"> DATA BASE:                                                MAIO/2024-SINAPI                         </t>
  </si>
  <si>
    <t>DATA BASE:                                 MAIO/2024-SINAPI          
NÃO DESONERADO</t>
  </si>
  <si>
    <t xml:space="preserve"> DATA BASE:                     MAIO/2024-SINAPI </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</si>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</sst>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quot;R$&quot;\ * #,##0.00_-;\-&quot;R$&quot;\ * #,##0.00_-;_-&quot;R$&quot;\ * &quot;-&quot;??_-;_-@_-"/>
    <numFmt numFmtId="43" formatCode="_-* #,##0.00_-;\-* #,##0.00_-;_-* &quot;-&quot;??_-;_-@_-"/>
    <numFmt numFmtId="164" formatCode="0.00000%"/>
    <numFmt numFmtId="165" formatCode="_(* #,##0.00_);_(* \(#,##0.00\);_(* &quot;-&quot;??_);_(@_)"/>
    <numFmt numFmtId="166" formatCode="General_)"/>
    <numFmt numFmtId="167" formatCode="_(&quot;R$&quot;* #,##0.00_);_(&quot;R$&quot;* \(#,##0.00\);_(&quot;R$&quot;* &quot;-&quot;??_);_(@_)"/>
    <numFmt numFmtId="168" formatCode="_([$€]* #,##0.00_);_([$€]* \(#,##0.00\);_([$€]* &quot;-&quot;??_);_(@_)"/>
    <numFmt numFmtId="169" formatCode="[$-416]mmm\-yy;@"/>
    <numFmt numFmtId="170" formatCode="#,##0.00000"/>
    <numFmt numFmtId="171" formatCode="00"/>
    <numFmt numFmtId="172" formatCode="_-* #,##0.00_-;\-* #,##0.00_-;_-* \-??_-;_-@_-"/>
    <numFmt numFmtId="173" formatCode="0.00000000000"/>
    <numFmt numFmtId="174" formatCode="#,##0.000_);\(#,##0.000\)"/>
    <numFmt numFmtId="175" formatCode="mmmm/yy"/>
    <numFmt numFmtId="176" formatCode="0_)"/>
    <numFmt numFmtId="177" formatCode="#,##0.0"/>
    <numFmt numFmtId="178" formatCode="0.000%"/>
    <numFmt numFmtId="179" formatCode="0.0000%"/>
    <numFmt numFmtId="180" formatCode="&quot;R$&quot;\ #,##0.00"/>
    <numFmt numFmtId="181" formatCode="#,##0.00;[Red]#,##0.00"/>
    <numFmt numFmtId="182" formatCode="0.0000_ "/>
    <numFmt numFmtId="183" formatCode="_-* #,##0.000000_-;\-* #,##0.000000_-;_-* &quot;-&quot;??.0000_-;_-@_-"/>
  </numFmts>
  <fonts count="97">
    <font>
      <sz val="11"/>
      <color theme="1"/>
      <name val="Calibri"/>
      <charset val="134"/>
      <scheme val="minor"/>
    </font>
    <font>
      <sz val="11"/>
      <color theme="1"/>
      <name val="Calibri"/>
      <family val="2"/>
      <scheme val="minor"/>
    </font>
    <font>
      <sz val="11"/>
      <color theme="1"/>
      <name val="Calibri"/>
      <family val="2"/>
      <scheme val="minor"/>
    </font>
    <font>
      <sz val="10"/>
      <color theme="1"/>
      <name val="Calibri"/>
      <family val="2"/>
      <scheme val="minor"/>
    </font>
    <font>
      <b/>
      <sz val="14"/>
      <name val="Arial"/>
      <family val="2"/>
    </font>
    <font>
      <sz val="8"/>
      <name val="Arial"/>
      <family val="2"/>
    </font>
    <font>
      <sz val="10"/>
      <name val="Arial"/>
      <family val="2"/>
    </font>
    <font>
      <sz val="10"/>
      <name val="Times New Roman"/>
      <family val="1"/>
    </font>
    <font>
      <sz val="11"/>
      <color theme="0"/>
      <name val="Calibri"/>
      <family val="2"/>
      <scheme val="minor"/>
    </font>
    <font>
      <b/>
      <sz val="11"/>
      <name val="Calibri"/>
      <family val="2"/>
      <scheme val="minor"/>
    </font>
    <font>
      <b/>
      <sz val="11"/>
      <color theme="1"/>
      <name val="Calibri"/>
      <family val="2"/>
      <scheme val="minor"/>
    </font>
    <font>
      <sz val="10"/>
      <color theme="0" tint="-0.14999847407452621"/>
      <name val="Times New Roman"/>
      <family val="1"/>
    </font>
    <font>
      <sz val="10"/>
      <color theme="0" tint="-0.499984740745262"/>
      <name val="Times New Roman"/>
      <family val="1"/>
    </font>
    <font>
      <sz val="11"/>
      <color theme="1"/>
      <name val="Arial"/>
      <family val="2"/>
    </font>
    <font>
      <b/>
      <sz val="10.5"/>
      <name val="Arial"/>
      <family val="2"/>
    </font>
    <font>
      <b/>
      <sz val="8"/>
      <name val="Arial"/>
      <family val="2"/>
    </font>
    <font>
      <b/>
      <sz val="7.5"/>
      <name val="Arial"/>
      <family val="2"/>
    </font>
    <font>
      <sz val="7.5"/>
      <name val="Arial"/>
      <family val="2"/>
    </font>
    <font>
      <sz val="7.5"/>
      <color rgb="FF000000"/>
      <name val="Arial"/>
      <family val="2"/>
    </font>
    <font>
      <sz val="8"/>
      <color rgb="FF000000"/>
      <name val="Arial"/>
      <family val="2"/>
    </font>
    <font>
      <sz val="8"/>
      <name val="Arial"/>
      <family val="2"/>
    </font>
    <font>
      <b/>
      <sz val="10"/>
      <name val="MS Sans Serif"/>
      <charset val="134"/>
    </font>
    <font>
      <b/>
      <sz val="10"/>
      <color rgb="FF000000"/>
      <name val="Tahoma"/>
      <family val="2"/>
    </font>
    <font>
      <sz val="10"/>
      <color rgb="FF000000"/>
      <name val="Tahoma"/>
      <family val="2"/>
    </font>
    <font>
      <b/>
      <sz val="10"/>
      <color theme="1"/>
      <name val="Calibri"/>
      <family val="2"/>
      <scheme val="minor"/>
    </font>
    <font>
      <sz val="8"/>
      <color theme="1"/>
      <name val="Times New Roman"/>
      <family val="1"/>
    </font>
    <font>
      <b/>
      <sz val="8"/>
      <color theme="1"/>
      <name val="Times New Roman"/>
      <family val="1"/>
    </font>
    <font>
      <b/>
      <sz val="10"/>
      <name val="Times New Roman"/>
      <family val="1"/>
    </font>
    <font>
      <b/>
      <sz val="11"/>
      <color rgb="FFFF0000"/>
      <name val="Calibri"/>
      <family val="2"/>
      <scheme val="minor"/>
    </font>
    <font>
      <sz val="11"/>
      <color theme="1"/>
      <name val="Times New Roman"/>
      <family val="1"/>
    </font>
    <font>
      <b/>
      <sz val="12"/>
      <color rgb="FF000000"/>
      <name val="Times New Roman"/>
      <family val="1"/>
    </font>
    <font>
      <b/>
      <sz val="10"/>
      <color rgb="FF000000"/>
      <name val="Times New Roman"/>
      <family val="1"/>
    </font>
    <font>
      <sz val="10"/>
      <color rgb="FF000000"/>
      <name val="Times New Roman"/>
      <family val="1"/>
    </font>
    <font>
      <b/>
      <sz val="8"/>
      <color rgb="FF000000"/>
      <name val="Times New Roman"/>
      <family val="1"/>
    </font>
    <font>
      <b/>
      <sz val="7"/>
      <color rgb="FF000000"/>
      <name val="Times New Roman"/>
      <family val="1"/>
    </font>
    <font>
      <sz val="9"/>
      <name val="Times New Roman"/>
      <family val="1"/>
    </font>
    <font>
      <b/>
      <sz val="9"/>
      <name val="Times New Roman"/>
      <family val="1"/>
    </font>
    <font>
      <b/>
      <sz val="9"/>
      <color rgb="FF000000"/>
      <name val="Times New Roman"/>
      <family val="1"/>
    </font>
    <font>
      <sz val="10"/>
      <color theme="1"/>
      <name val="Times New Roman"/>
      <family val="1"/>
    </font>
    <font>
      <b/>
      <sz val="14"/>
      <name val="Arial"/>
      <family val="2"/>
    </font>
    <font>
      <sz val="7"/>
      <name val="Arial"/>
      <family val="2"/>
    </font>
    <font>
      <sz val="10"/>
      <name val="Arial"/>
      <family val="2"/>
    </font>
    <font>
      <b/>
      <sz val="10"/>
      <name val="Arial"/>
      <family val="2"/>
    </font>
    <font>
      <sz val="8"/>
      <name val="Helv"/>
      <charset val="134"/>
    </font>
    <font>
      <sz val="8"/>
      <color indexed="8"/>
      <name val="Arial"/>
      <family val="2"/>
    </font>
    <font>
      <b/>
      <sz val="12"/>
      <name val="Arial"/>
      <family val="2"/>
    </font>
    <font>
      <sz val="9"/>
      <name val="Arial"/>
      <family val="2"/>
    </font>
    <font>
      <sz val="7"/>
      <color indexed="8"/>
      <name val="Arial"/>
      <family val="2"/>
    </font>
    <font>
      <b/>
      <sz val="8"/>
      <color indexed="8"/>
      <name val="Arial"/>
      <family val="2"/>
    </font>
    <font>
      <sz val="11"/>
      <name val="Calibri"/>
      <family val="2"/>
      <scheme val="minor"/>
    </font>
    <font>
      <sz val="9"/>
      <color theme="1"/>
      <name val="Calibri"/>
      <family val="2"/>
      <scheme val="minor"/>
    </font>
    <font>
      <sz val="8"/>
      <color theme="1"/>
      <name val="Calibri"/>
      <family val="2"/>
      <scheme val="minor"/>
    </font>
    <font>
      <sz val="11"/>
      <name val="Times New Roman"/>
      <family val="1"/>
    </font>
    <font>
      <b/>
      <sz val="11"/>
      <name val="Times New Roman"/>
      <family val="1"/>
    </font>
    <font>
      <sz val="10"/>
      <name val="Times New Roman"/>
      <family val="1"/>
    </font>
    <font>
      <b/>
      <sz val="12"/>
      <name val="Times New Roman"/>
      <family val="1"/>
    </font>
    <font>
      <b/>
      <sz val="14"/>
      <color rgb="FFFF0000"/>
      <name val="Times New Roman"/>
      <family val="1"/>
    </font>
    <font>
      <b/>
      <sz val="14"/>
      <color theme="1"/>
      <name val="Times New Roman"/>
      <family val="1"/>
    </font>
    <font>
      <b/>
      <u/>
      <sz val="11"/>
      <color theme="1"/>
      <name val="Times New Roman"/>
      <family val="1"/>
    </font>
    <font>
      <b/>
      <sz val="11"/>
      <color theme="1"/>
      <name val="Times New Roman"/>
      <family val="1"/>
    </font>
    <font>
      <b/>
      <u/>
      <sz val="13"/>
      <color rgb="FFFFC000"/>
      <name val="Times New Roman"/>
      <family val="1"/>
    </font>
    <font>
      <b/>
      <u/>
      <sz val="11"/>
      <color theme="3"/>
      <name val="Times New Roman"/>
      <family val="1"/>
    </font>
    <font>
      <b/>
      <u/>
      <sz val="13"/>
      <color rgb="FFFFFF00"/>
      <name val="Times New Roman"/>
      <family val="1"/>
    </font>
    <font>
      <b/>
      <sz val="11"/>
      <color rgb="FFFF0000"/>
      <name val="Times New Roman"/>
      <family val="1"/>
    </font>
    <font>
      <b/>
      <u/>
      <sz val="10"/>
      <name val="Times New Roman"/>
      <family val="1"/>
    </font>
    <font>
      <sz val="12"/>
      <name val="Times New Roman"/>
      <family val="1"/>
    </font>
    <font>
      <b/>
      <sz val="9"/>
      <color rgb="FFFF0000"/>
      <name val="Times New Roman"/>
      <family val="1"/>
    </font>
    <font>
      <b/>
      <sz val="11"/>
      <color rgb="FF0000FF"/>
      <name val="Times New Roman"/>
      <family val="1"/>
    </font>
    <font>
      <b/>
      <sz val="16"/>
      <color theme="1"/>
      <name val="Times New Roman"/>
      <family val="1"/>
    </font>
    <font>
      <sz val="9"/>
      <color theme="1"/>
      <name val="Times New Roman"/>
      <family val="1"/>
    </font>
    <font>
      <b/>
      <sz val="12"/>
      <color theme="1"/>
      <name val="Times New Roman"/>
      <family val="1"/>
    </font>
    <font>
      <sz val="12"/>
      <color theme="1"/>
      <name val="Times New Roman"/>
      <family val="1"/>
    </font>
    <font>
      <sz val="14"/>
      <color theme="1"/>
      <name val="Times New Roman"/>
      <family val="1"/>
    </font>
    <font>
      <sz val="12"/>
      <name val="Arial"/>
      <family val="2"/>
    </font>
    <font>
      <sz val="11"/>
      <name val="Arial"/>
      <family val="2"/>
    </font>
    <font>
      <sz val="11"/>
      <color rgb="FF000000"/>
      <name val="Calibri"/>
      <family val="2"/>
    </font>
    <font>
      <sz val="11"/>
      <color indexed="8"/>
      <name val="Calibri"/>
      <family val="2"/>
    </font>
    <font>
      <b/>
      <sz val="15"/>
      <color indexed="56"/>
      <name val="Calibri"/>
      <family val="2"/>
    </font>
    <font>
      <b/>
      <sz val="10.5"/>
      <color rgb="FFFFFFFF"/>
      <name val="Arial"/>
      <family val="2"/>
    </font>
    <font>
      <b/>
      <sz val="10"/>
      <color theme="0"/>
      <name val="Times New Roman"/>
      <family val="1"/>
    </font>
    <font>
      <b/>
      <sz val="9"/>
      <name val="Segoe UI"/>
      <family val="2"/>
    </font>
    <font>
      <sz val="9"/>
      <name val="Segoe UI"/>
      <family val="2"/>
    </font>
    <font>
      <sz val="11"/>
      <color theme="1"/>
      <name val="Calibri"/>
      <family val="2"/>
      <scheme val="minor"/>
    </font>
    <font>
      <b/>
      <sz val="9"/>
      <name val="Times New Roman"/>
      <family val="1"/>
    </font>
    <font>
      <sz val="11"/>
      <name val="Times New Roman"/>
      <family val="1"/>
    </font>
    <font>
      <b/>
      <sz val="11"/>
      <name val="Times New Roman"/>
      <family val="1"/>
    </font>
    <font>
      <sz val="10"/>
      <color theme="1"/>
      <name val="Times New Roman"/>
      <family val="1"/>
    </font>
    <font>
      <sz val="9"/>
      <color indexed="81"/>
      <name val="Segoe UI"/>
      <family val="2"/>
    </font>
    <font>
      <b/>
      <sz val="9"/>
      <color indexed="81"/>
      <name val="Segoe UI"/>
      <family val="2"/>
    </font>
    <font>
      <sz val="10"/>
      <name val="Arial"/>
      <family val="2"/>
    </font>
    <font>
      <b/>
      <sz val="10"/>
      <name val="Arial"/>
      <family val="2"/>
    </font>
    <font>
      <sz val="11"/>
      <color theme="1"/>
      <name val="Times New Roman"/>
      <family val="1"/>
    </font>
    <font>
      <b/>
      <sz val="14"/>
      <color theme="1"/>
      <name val="Times New Roman"/>
      <family val="1"/>
    </font>
    <font>
      <b/>
      <sz val="14"/>
      <name val="Arial"/>
      <family val="2"/>
    </font>
    <font>
      <b/>
      <sz val="8"/>
      <name val="Arial"/>
      <family val="2"/>
    </font>
    <font>
      <sz val="8"/>
      <name val="Arial"/>
      <family val="2"/>
    </font>
    <font>
      <b/>
      <sz val="12"/>
      <name val="Arial"/>
      <family val="2"/>
    </font>
  </fonts>
  <fills count="28">
    <fill>
      <patternFill patternType="none"/>
    </fill>
    <fill>
      <patternFill patternType="gray125"/>
    </fill>
    <fill>
      <patternFill patternType="solid">
        <fgColor indexed="22"/>
        <bgColor indexed="31"/>
      </patternFill>
    </fill>
    <fill>
      <patternFill patternType="solid">
        <fgColor theme="0"/>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4472C3"/>
        <bgColor indexed="64"/>
      </patternFill>
    </fill>
    <fill>
      <patternFill patternType="solid">
        <fgColor rgb="FFFFFF00"/>
        <bgColor indexed="64"/>
      </patternFill>
    </fill>
    <fill>
      <patternFill patternType="solid">
        <fgColor rgb="FF969696"/>
        <bgColor indexed="64"/>
      </patternFill>
    </fill>
    <fill>
      <patternFill patternType="solid">
        <fgColor rgb="FFFFFFFF"/>
        <bgColor indexed="64"/>
      </patternFill>
    </fill>
    <fill>
      <patternFill patternType="solid">
        <fgColor theme="4" tint="0.39985351115451523"/>
        <bgColor indexed="64"/>
      </patternFill>
    </fill>
    <fill>
      <patternFill patternType="solid">
        <fgColor rgb="FFF2F2F2"/>
        <bgColor indexed="64"/>
      </patternFill>
    </fill>
    <fill>
      <patternFill patternType="solid">
        <fgColor theme="0" tint="-4.9989318521683403E-2"/>
        <bgColor indexed="64"/>
      </patternFill>
    </fill>
    <fill>
      <patternFill patternType="solid">
        <fgColor indexed="22"/>
        <bgColor indexed="47"/>
      </patternFill>
    </fill>
    <fill>
      <patternFill patternType="solid">
        <fgColor theme="9" tint="0.79985961485641044"/>
        <bgColor indexed="64"/>
      </patternFill>
    </fill>
    <fill>
      <patternFill patternType="solid">
        <fgColor theme="0" tint="-0.14993743705557422"/>
        <bgColor indexed="64"/>
      </patternFill>
    </fill>
    <fill>
      <patternFill patternType="solid">
        <fgColor theme="0" tint="-0.1498764000366222"/>
        <bgColor indexed="64"/>
      </patternFill>
    </fill>
    <fill>
      <patternFill patternType="solid">
        <fgColor theme="0" tint="-0.14993743705557422"/>
        <bgColor indexed="47"/>
      </patternFill>
    </fill>
    <fill>
      <patternFill patternType="solid">
        <fgColor rgb="FFFFCC66"/>
        <bgColor indexed="64"/>
      </patternFill>
    </fill>
    <fill>
      <patternFill patternType="solid">
        <fgColor indexed="9"/>
        <bgColor indexed="9"/>
      </patternFill>
    </fill>
    <fill>
      <patternFill patternType="solid">
        <fgColor theme="3" tint="0.79985961485641044"/>
        <bgColor indexed="9"/>
      </patternFill>
    </fill>
    <fill>
      <patternFill patternType="solid">
        <fgColor theme="3" tint="0.79985961485641044"/>
        <bgColor indexed="64"/>
      </patternFill>
    </fill>
    <fill>
      <patternFill patternType="solid">
        <fgColor rgb="FFFFFF00"/>
        <bgColor indexed="9"/>
      </patternFill>
    </fill>
    <fill>
      <patternFill patternType="solid">
        <fgColor theme="0" tint="-0.249977111117893"/>
        <bgColor indexed="31"/>
      </patternFill>
    </fill>
    <fill>
      <patternFill patternType="solid">
        <fgColor theme="0" tint="-0.249977111117893"/>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indexed="31"/>
        <bgColor indexed="22"/>
      </patternFill>
    </fill>
  </fills>
  <borders count="195">
    <border>
      <left/>
      <right/>
      <top/>
      <bottom/>
      <diagonal/>
    </border>
    <border>
      <left style="medium">
        <color indexed="8"/>
      </left>
      <right/>
      <top style="medium">
        <color indexed="8"/>
      </top>
      <bottom/>
      <diagonal/>
    </border>
    <border>
      <left/>
      <right/>
      <top style="medium">
        <color indexed="8"/>
      </top>
      <bottom/>
      <diagonal/>
    </border>
    <border>
      <left style="medium">
        <color indexed="8"/>
      </left>
      <right style="medium">
        <color rgb="FF000000"/>
      </right>
      <top style="medium">
        <color indexed="8"/>
      </top>
      <bottom/>
      <diagonal/>
    </border>
    <border>
      <left style="medium">
        <color indexed="8"/>
      </left>
      <right/>
      <top/>
      <bottom style="double">
        <color indexed="8"/>
      </bottom>
      <diagonal/>
    </border>
    <border>
      <left/>
      <right/>
      <top/>
      <bottom style="double">
        <color indexed="8"/>
      </bottom>
      <diagonal/>
    </border>
    <border>
      <left style="medium">
        <color indexed="8"/>
      </left>
      <right style="medium">
        <color rgb="FF000000"/>
      </right>
      <top/>
      <bottom style="medium">
        <color rgb="FF000000"/>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style="medium">
        <color indexed="8"/>
      </left>
      <right style="thin">
        <color indexed="8"/>
      </right>
      <top style="double">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style="thin">
        <color indexed="8"/>
      </right>
      <top style="double">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auto="1"/>
      </right>
      <top style="thin">
        <color indexed="8"/>
      </top>
      <bottom/>
      <diagonal/>
    </border>
    <border>
      <left style="medium">
        <color indexed="8"/>
      </left>
      <right style="thin">
        <color indexed="8"/>
      </right>
      <top/>
      <bottom style="thin">
        <color indexed="8"/>
      </bottom>
      <diagonal/>
    </border>
    <border>
      <left style="thin">
        <color indexed="8"/>
      </left>
      <right style="thin">
        <color indexed="8"/>
      </right>
      <top/>
      <bottom/>
      <diagonal/>
    </border>
    <border>
      <left/>
      <right style="thin">
        <color auto="1"/>
      </right>
      <top/>
      <bottom style="thin">
        <color indexed="8"/>
      </bottom>
      <diagonal/>
    </border>
    <border>
      <left/>
      <right style="thin">
        <color auto="1"/>
      </right>
      <top/>
      <bottom/>
      <diagonal/>
    </border>
    <border>
      <left style="thin">
        <color auto="1"/>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hair">
        <color auto="1"/>
      </right>
      <top style="medium">
        <color auto="1"/>
      </top>
      <bottom/>
      <diagonal/>
    </border>
    <border>
      <left style="medium">
        <color auto="1"/>
      </left>
      <right/>
      <top/>
      <bottom style="medium">
        <color auto="1"/>
      </bottom>
      <diagonal/>
    </border>
    <border>
      <left/>
      <right style="hair">
        <color auto="1"/>
      </right>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right style="medium">
        <color auto="1"/>
      </right>
      <top style="medium">
        <color auto="1"/>
      </top>
      <bottom/>
      <diagonal/>
    </border>
    <border>
      <left/>
      <right style="medium">
        <color auto="1"/>
      </right>
      <top/>
      <bottom style="hair">
        <color auto="1"/>
      </bottom>
      <diagonal/>
    </border>
    <border>
      <left style="hair">
        <color auto="1"/>
      </left>
      <right style="medium">
        <color auto="1"/>
      </right>
      <top style="hair">
        <color auto="1"/>
      </top>
      <bottom/>
      <diagonal/>
    </border>
    <border>
      <left style="hair">
        <color auto="1"/>
      </left>
      <right style="medium">
        <color auto="1"/>
      </right>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style="thin">
        <color indexed="8"/>
      </bottom>
      <diagonal/>
    </border>
    <border>
      <left style="thin">
        <color indexed="8"/>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indexed="8"/>
      </bottom>
      <diagonal/>
    </border>
    <border>
      <left style="thin">
        <color auto="1"/>
      </left>
      <right style="thin">
        <color auto="1"/>
      </right>
      <top/>
      <bottom style="thin">
        <color indexed="8"/>
      </bottom>
      <diagonal/>
    </border>
    <border>
      <left style="medium">
        <color auto="1"/>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diagonal/>
    </border>
    <border>
      <left style="medium">
        <color auto="1"/>
      </left>
      <right/>
      <top style="thin">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right style="thin">
        <color auto="1"/>
      </right>
      <top style="hair">
        <color auto="1"/>
      </top>
      <bottom/>
      <diagonal/>
    </border>
    <border>
      <left style="thin">
        <color auto="1"/>
      </left>
      <right style="thin">
        <color auto="1"/>
      </right>
      <top style="hair">
        <color auto="1"/>
      </top>
      <bottom/>
      <diagonal/>
    </border>
    <border>
      <left/>
      <right/>
      <top style="hair">
        <color auto="1"/>
      </top>
      <bottom/>
      <diagonal/>
    </border>
    <border>
      <left style="medium">
        <color auto="1"/>
      </left>
      <right/>
      <top style="hair">
        <color auto="1"/>
      </top>
      <bottom style="thin">
        <color auto="1"/>
      </bottom>
      <diagonal/>
    </border>
    <border>
      <left/>
      <right style="thin">
        <color auto="1"/>
      </right>
      <top style="hair">
        <color auto="1"/>
      </top>
      <bottom style="thin">
        <color auto="1"/>
      </bottom>
      <diagonal/>
    </border>
    <border>
      <left style="medium">
        <color auto="1"/>
      </left>
      <right/>
      <top style="hair">
        <color auto="1"/>
      </top>
      <bottom/>
      <diagonal/>
    </border>
    <border>
      <left style="medium">
        <color auto="1"/>
      </left>
      <right/>
      <top/>
      <bottom style="thin">
        <color auto="1"/>
      </bottom>
      <diagonal/>
    </border>
    <border>
      <left style="medium">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bottom/>
      <diagonal/>
    </border>
    <border>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hair">
        <color auto="1"/>
      </top>
      <bottom style="hair">
        <color auto="1"/>
      </bottom>
      <diagonal/>
    </border>
    <border>
      <left style="thin">
        <color auto="1"/>
      </left>
      <right style="medium">
        <color auto="1"/>
      </right>
      <top/>
      <bottom style="hair">
        <color auto="1"/>
      </bottom>
      <diagonal/>
    </border>
    <border>
      <left style="thin">
        <color auto="1"/>
      </left>
      <right style="medium">
        <color auto="1"/>
      </right>
      <top style="hair">
        <color auto="1"/>
      </top>
      <bottom/>
      <diagonal/>
    </border>
    <border>
      <left style="thin">
        <color auto="1"/>
      </left>
      <right style="medium">
        <color auto="1"/>
      </right>
      <top/>
      <bottom/>
      <diagonal/>
    </border>
    <border>
      <left/>
      <right style="medium">
        <color auto="1"/>
      </right>
      <top style="thin">
        <color auto="1"/>
      </top>
      <bottom style="hair">
        <color auto="1"/>
      </bottom>
      <diagonal/>
    </border>
    <border>
      <left/>
      <right style="medium">
        <color auto="1"/>
      </right>
      <top style="thin">
        <color auto="1"/>
      </top>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hair">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hair">
        <color auto="1"/>
      </bottom>
      <diagonal/>
    </border>
    <border>
      <left style="thin">
        <color auto="1"/>
      </left>
      <right/>
      <top style="hair">
        <color auto="1"/>
      </top>
      <bottom/>
      <diagonal/>
    </border>
    <border>
      <left style="thin">
        <color auto="1"/>
      </left>
      <right style="medium">
        <color auto="1"/>
      </right>
      <top style="medium">
        <color auto="1"/>
      </top>
      <bottom/>
      <diagonal/>
    </border>
    <border>
      <left style="thin">
        <color auto="1"/>
      </left>
      <right style="medium">
        <color auto="1"/>
      </right>
      <top style="hair">
        <color auto="1"/>
      </top>
      <bottom style="thin">
        <color auto="1"/>
      </bottom>
      <diagonal/>
    </border>
    <border>
      <left/>
      <right style="hair">
        <color auto="1"/>
      </right>
      <top style="hair">
        <color auto="1"/>
      </top>
      <bottom/>
      <diagonal/>
    </border>
    <border>
      <left/>
      <right style="hair">
        <color auto="1"/>
      </right>
      <top/>
      <bottom/>
      <diagonal/>
    </border>
    <border>
      <left style="medium">
        <color auto="1"/>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style="medium">
        <color auto="1"/>
      </left>
      <right style="hair">
        <color auto="1"/>
      </right>
      <top style="hair">
        <color auto="1"/>
      </top>
      <bottom/>
      <diagonal/>
    </border>
    <border>
      <left style="thin">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hair">
        <color auto="1"/>
      </left>
      <right style="medium">
        <color auto="1"/>
      </right>
      <top style="medium">
        <color auto="1"/>
      </top>
      <bottom style="hair">
        <color auto="1"/>
      </bottom>
      <diagonal/>
    </border>
    <border>
      <left/>
      <right style="medium">
        <color auto="1"/>
      </right>
      <top style="hair">
        <color auto="1"/>
      </top>
      <bottom style="hair">
        <color auto="1"/>
      </bottom>
      <diagonal/>
    </border>
    <border>
      <left style="thin">
        <color auto="1"/>
      </left>
      <right/>
      <top style="medium">
        <color auto="1"/>
      </top>
      <bottom/>
      <diagonal/>
    </border>
    <border>
      <left/>
      <right style="hair">
        <color auto="1"/>
      </right>
      <top/>
      <bottom style="thin">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medium">
        <color auto="1"/>
      </left>
      <right/>
      <top style="hair">
        <color auto="1"/>
      </top>
      <bottom style="medium">
        <color auto="1"/>
      </bottom>
      <diagonal/>
    </border>
    <border>
      <left/>
      <right style="hair">
        <color auto="1"/>
      </right>
      <top style="hair">
        <color auto="1"/>
      </top>
      <bottom style="medium">
        <color auto="1"/>
      </bottom>
      <diagonal/>
    </border>
    <border>
      <left/>
      <right style="medium">
        <color auto="1"/>
      </right>
      <top/>
      <bottom style="thin">
        <color auto="1"/>
      </bottom>
      <diagonal/>
    </border>
    <border>
      <left/>
      <right style="medium">
        <color auto="1"/>
      </right>
      <top style="hair">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ck">
        <color indexed="62"/>
      </bottom>
      <diagonal/>
    </border>
    <border>
      <left style="thin">
        <color indexed="64"/>
      </left>
      <right style="thin">
        <color indexed="64"/>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double">
        <color indexed="8"/>
      </bottom>
      <diagonal/>
    </border>
    <border>
      <left/>
      <right style="thin">
        <color indexed="8"/>
      </right>
      <top/>
      <bottom style="double">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double">
        <color indexed="8"/>
      </bottom>
      <diagonal/>
    </border>
    <border>
      <left style="thin">
        <color indexed="8"/>
      </left>
      <right/>
      <top style="double">
        <color indexed="8"/>
      </top>
      <bottom style="double">
        <color indexed="8"/>
      </bottom>
      <diagonal/>
    </border>
    <border>
      <left/>
      <right style="thin">
        <color indexed="8"/>
      </right>
      <top style="double">
        <color indexed="8"/>
      </top>
      <bottom style="double">
        <color indexed="8"/>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style="thin">
        <color indexed="8"/>
      </left>
      <right style="thin">
        <color indexed="8"/>
      </right>
      <top style="double">
        <color indexed="8"/>
      </top>
      <bottom style="double">
        <color indexed="8"/>
      </bottom>
      <diagonal/>
    </border>
    <border>
      <left/>
      <right/>
      <top style="double">
        <color indexed="8"/>
      </top>
      <bottom style="double">
        <color indexed="8"/>
      </bottom>
      <diagonal/>
    </border>
    <border>
      <left style="thin">
        <color indexed="8"/>
      </left>
      <right style="thin">
        <color indexed="8"/>
      </right>
      <top/>
      <bottom style="double">
        <color indexed="8"/>
      </bottom>
      <diagonal/>
    </border>
    <border>
      <left/>
      <right/>
      <top style="double">
        <color indexed="8"/>
      </top>
      <bottom style="thin">
        <color indexed="64"/>
      </bottom>
      <diagonal/>
    </border>
    <border>
      <left style="medium">
        <color indexed="8"/>
      </left>
      <right/>
      <top style="double">
        <color indexed="8"/>
      </top>
      <bottom style="double">
        <color indexed="8"/>
      </bottom>
      <diagonal/>
    </border>
    <border>
      <left style="medium">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8"/>
      </right>
      <top/>
      <bottom/>
      <diagonal/>
    </border>
    <border>
      <left style="medium">
        <color indexed="8"/>
      </left>
      <right style="medium">
        <color rgb="FF000000"/>
      </right>
      <top/>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diagonal/>
    </border>
    <border>
      <left style="medium">
        <color indexed="8"/>
      </left>
      <right style="thin">
        <color indexed="8"/>
      </right>
      <top style="double">
        <color indexed="8"/>
      </top>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auto="1"/>
      </bottom>
      <diagonal/>
    </border>
    <border>
      <left style="thin">
        <color indexed="8"/>
      </left>
      <right style="thin">
        <color auto="1"/>
      </right>
      <top style="thin">
        <color indexed="8"/>
      </top>
      <bottom/>
      <diagonal/>
    </border>
    <border>
      <left style="thin">
        <color indexed="8"/>
      </left>
      <right style="thin">
        <color auto="1"/>
      </right>
      <top/>
      <bottom/>
      <diagonal/>
    </border>
    <border>
      <left style="thin">
        <color indexed="8"/>
      </left>
      <right style="thin">
        <color auto="1"/>
      </right>
      <top/>
      <bottom style="thin">
        <color indexed="8"/>
      </bottom>
      <diagonal/>
    </border>
  </borders>
  <cellStyleXfs count="48">
    <xf numFmtId="0" fontId="0" fillId="0" borderId="0"/>
    <xf numFmtId="165" fontId="82" fillId="0" borderId="0" applyFont="0" applyFill="0" applyBorder="0" applyAlignment="0" applyProtection="0"/>
    <xf numFmtId="9" fontId="82" fillId="0" borderId="0" applyFont="0" applyFill="0" applyBorder="0" applyAlignment="0" applyProtection="0"/>
    <xf numFmtId="167" fontId="41" fillId="0" borderId="0" applyFont="0" applyFill="0" applyBorder="0" applyAlignment="0" applyProtection="0"/>
    <xf numFmtId="0" fontId="41" fillId="0" borderId="0" applyFont="0" applyFill="0" applyProtection="0">
      <alignment vertical="top"/>
    </xf>
    <xf numFmtId="0" fontId="41" fillId="0" borderId="0"/>
    <xf numFmtId="167" fontId="82" fillId="0" borderId="0" applyFont="0" applyFill="0" applyBorder="0" applyAlignment="0" applyProtection="0"/>
    <xf numFmtId="0" fontId="41" fillId="0" borderId="0"/>
    <xf numFmtId="0" fontId="41" fillId="0" borderId="0" applyFont="0" applyFill="0" applyProtection="0">
      <alignment vertical="top"/>
    </xf>
    <xf numFmtId="43" fontId="41" fillId="0" borderId="0" applyFont="0" applyFill="0" applyBorder="0" applyAlignment="0" applyProtection="0"/>
    <xf numFmtId="169" fontId="41" fillId="0" borderId="0"/>
    <xf numFmtId="44" fontId="75" fillId="0" borderId="0" applyFont="0" applyFill="0" applyBorder="0" applyAlignment="0" applyProtection="0"/>
    <xf numFmtId="0" fontId="76" fillId="0" borderId="0"/>
    <xf numFmtId="2" fontId="41" fillId="0" borderId="0" applyFont="0" applyFill="0" applyProtection="0">
      <alignment vertical="top"/>
    </xf>
    <xf numFmtId="168" fontId="41" fillId="0" borderId="0" applyFont="0" applyFill="0" applyBorder="0" applyAlignment="0" applyProtection="0"/>
    <xf numFmtId="168" fontId="41" fillId="0" borderId="0" applyFont="0" applyFill="0" applyBorder="0" applyAlignment="0" applyProtection="0"/>
    <xf numFmtId="0" fontId="76" fillId="0" borderId="0"/>
    <xf numFmtId="9" fontId="41" fillId="0" borderId="0" applyFill="0" applyBorder="0" applyAlignment="0" applyProtection="0"/>
    <xf numFmtId="2" fontId="41" fillId="0" borderId="0" applyFont="0" applyFill="0" applyProtection="0">
      <alignment vertical="top"/>
    </xf>
    <xf numFmtId="3" fontId="41" fillId="0" borderId="0" applyFont="0" applyFill="0" applyBorder="0" applyAlignment="0" applyProtection="0"/>
    <xf numFmtId="3" fontId="41" fillId="0" borderId="0" applyFont="0" applyFill="0" applyBorder="0" applyAlignment="0" applyProtection="0"/>
    <xf numFmtId="0" fontId="76" fillId="0" borderId="0"/>
    <xf numFmtId="0" fontId="41" fillId="0" borderId="0"/>
    <xf numFmtId="0" fontId="76" fillId="0" borderId="0"/>
    <xf numFmtId="0" fontId="41" fillId="0" borderId="0"/>
    <xf numFmtId="0" fontId="32" fillId="0" borderId="0"/>
    <xf numFmtId="0" fontId="75" fillId="0" borderId="0"/>
    <xf numFmtId="0" fontId="41" fillId="0" borderId="0"/>
    <xf numFmtId="166" fontId="43" fillId="0" borderId="0"/>
    <xf numFmtId="0" fontId="41" fillId="0" borderId="0"/>
    <xf numFmtId="0" fontId="41" fillId="0" borderId="0"/>
    <xf numFmtId="0" fontId="41" fillId="0" borderId="0"/>
    <xf numFmtId="0" fontId="41" fillId="0" borderId="0"/>
    <xf numFmtId="9" fontId="75" fillId="0" borderId="0"/>
    <xf numFmtId="165" fontId="41" fillId="0" borderId="0" applyFont="0" applyFill="0" applyBorder="0" applyAlignment="0" applyProtection="0"/>
    <xf numFmtId="165" fontId="41" fillId="0" borderId="0" applyFont="0" applyFill="0" applyBorder="0" applyAlignment="0" applyProtection="0"/>
    <xf numFmtId="171" fontId="76" fillId="0" borderId="0" applyFont="0" applyFill="0" applyBorder="0" applyAlignment="0" applyProtection="0"/>
    <xf numFmtId="0" fontId="75" fillId="0" borderId="0"/>
    <xf numFmtId="0" fontId="77" fillId="0" borderId="156" applyNumberFormat="0" applyFill="0" applyAlignment="0" applyProtection="0"/>
    <xf numFmtId="165" fontId="41" fillId="0" borderId="0" applyFont="0" applyFill="0" applyBorder="0" applyAlignment="0" applyProtection="0"/>
    <xf numFmtId="172" fontId="75" fillId="0" borderId="0"/>
    <xf numFmtId="3" fontId="41" fillId="0" borderId="0" applyFont="0" applyFill="0" applyBorder="0" applyAlignment="0" applyProtection="0"/>
    <xf numFmtId="3" fontId="41" fillId="0" borderId="0" applyFont="0" applyFill="0" applyBorder="0" applyAlignment="0" applyProtection="0"/>
    <xf numFmtId="0" fontId="2" fillId="0" borderId="0"/>
    <xf numFmtId="0" fontId="89" fillId="0" borderId="0"/>
    <xf numFmtId="9" fontId="89" fillId="0" borderId="0" applyFill="0" applyBorder="0" applyAlignment="0" applyProtection="0"/>
    <xf numFmtId="0" fontId="89" fillId="0" borderId="0"/>
    <xf numFmtId="43" fontId="2" fillId="0" borderId="0" applyFont="0" applyFill="0" applyBorder="0" applyAlignment="0" applyProtection="0"/>
  </cellStyleXfs>
  <cellXfs count="933">
    <xf numFmtId="0" fontId="0" fillId="0" borderId="0" xfId="0"/>
    <xf numFmtId="0" fontId="3" fillId="0" borderId="0" xfId="0" applyFont="1"/>
    <xf numFmtId="0" fontId="5" fillId="2" borderId="3" xfId="0" applyFont="1" applyFill="1" applyBorder="1" applyAlignment="1">
      <alignment horizontal="left" vertical="top"/>
    </xf>
    <xf numFmtId="0" fontId="4" fillId="2" borderId="6" xfId="29" applyFont="1" applyFill="1" applyBorder="1" applyAlignment="1">
      <alignment horizontal="center" vertical="center"/>
    </xf>
    <xf numFmtId="4" fontId="7" fillId="0" borderId="14" xfId="31" applyNumberFormat="1" applyFont="1" applyFill="1" applyBorder="1" applyAlignment="1">
      <alignment horizontal="center" vertical="center"/>
    </xf>
    <xf numFmtId="4" fontId="7" fillId="0" borderId="13" xfId="31" applyNumberFormat="1" applyFont="1" applyFill="1" applyBorder="1" applyAlignment="1">
      <alignment horizontal="center" vertical="center"/>
    </xf>
    <xf numFmtId="10" fontId="7" fillId="0" borderId="15" xfId="31" applyNumberFormat="1" applyFont="1" applyFill="1" applyBorder="1" applyAlignment="1">
      <alignment horizontal="center" vertical="center"/>
    </xf>
    <xf numFmtId="177" fontId="7" fillId="0" borderId="15" xfId="31" applyNumberFormat="1" applyFont="1" applyFill="1" applyBorder="1" applyAlignment="1">
      <alignment horizontal="center" vertical="center"/>
    </xf>
    <xf numFmtId="0" fontId="7" fillId="0" borderId="17" xfId="31" applyNumberFormat="1" applyFont="1" applyFill="1" applyBorder="1" applyAlignment="1">
      <alignment horizontal="justify" vertical="center" wrapText="1"/>
    </xf>
    <xf numFmtId="165" fontId="8" fillId="0" borderId="0" xfId="0" applyNumberFormat="1" applyFont="1" applyAlignment="1">
      <alignment horizontal="center"/>
    </xf>
    <xf numFmtId="165" fontId="9" fillId="0" borderId="0" xfId="0" applyNumberFormat="1" applyFont="1"/>
    <xf numFmtId="4" fontId="10" fillId="0" borderId="0" xfId="0" applyNumberFormat="1" applyFont="1"/>
    <xf numFmtId="0" fontId="7" fillId="0" borderId="17" xfId="31" applyNumberFormat="1" applyFont="1" applyFill="1" applyBorder="1" applyAlignment="1">
      <alignment horizontal="left" vertical="center"/>
    </xf>
    <xf numFmtId="1" fontId="0" fillId="0" borderId="0" xfId="0" applyNumberFormat="1"/>
    <xf numFmtId="0" fontId="13" fillId="0" borderId="0" xfId="0" applyFont="1"/>
    <xf numFmtId="0" fontId="13" fillId="0" borderId="0" xfId="0" applyFont="1" applyAlignment="1">
      <alignment vertical="center"/>
    </xf>
    <xf numFmtId="0" fontId="13" fillId="0" borderId="0" xfId="0" applyFont="1" applyFill="1" applyBorder="1" applyAlignment="1">
      <alignment horizontal="left" vertical="top"/>
    </xf>
    <xf numFmtId="0" fontId="16" fillId="0" borderId="31" xfId="0" applyFont="1" applyFill="1" applyBorder="1" applyAlignment="1">
      <alignment horizontal="left" vertical="center" wrapText="1"/>
    </xf>
    <xf numFmtId="0" fontId="16" fillId="0" borderId="31" xfId="0" applyFont="1" applyFill="1" applyBorder="1" applyAlignment="1">
      <alignment horizontal="right" vertical="center" wrapText="1"/>
    </xf>
    <xf numFmtId="0" fontId="13" fillId="0" borderId="0" xfId="0" applyFont="1" applyFill="1" applyBorder="1" applyAlignment="1">
      <alignment horizontal="left" vertical="center"/>
    </xf>
    <xf numFmtId="0" fontId="16" fillId="0" borderId="31" xfId="0" applyFont="1" applyFill="1" applyBorder="1" applyAlignment="1">
      <alignment horizontal="left" vertical="top" wrapText="1"/>
    </xf>
    <xf numFmtId="0" fontId="13" fillId="0" borderId="31" xfId="0" applyFont="1" applyFill="1" applyBorder="1" applyAlignment="1">
      <alignment horizontal="left" wrapText="1"/>
    </xf>
    <xf numFmtId="0" fontId="17" fillId="0" borderId="31" xfId="0" applyFont="1" applyFill="1" applyBorder="1" applyAlignment="1">
      <alignment horizontal="left" vertical="top" wrapText="1"/>
    </xf>
    <xf numFmtId="4" fontId="18" fillId="0" borderId="31" xfId="0" applyNumberFormat="1" applyFont="1" applyFill="1" applyBorder="1" applyAlignment="1">
      <alignment horizontal="right" vertical="top" shrinkToFit="1"/>
    </xf>
    <xf numFmtId="2" fontId="19" fillId="0" borderId="31" xfId="0" applyNumberFormat="1" applyFont="1" applyFill="1" applyBorder="1" applyAlignment="1">
      <alignment horizontal="right" vertical="top" shrinkToFit="1"/>
    </xf>
    <xf numFmtId="4" fontId="19" fillId="0" borderId="31" xfId="0" applyNumberFormat="1" applyFont="1" applyFill="1" applyBorder="1" applyAlignment="1">
      <alignment horizontal="right" vertical="top" shrinkToFit="1"/>
    </xf>
    <xf numFmtId="2" fontId="18" fillId="0" borderId="31" xfId="0" applyNumberFormat="1" applyFont="1" applyFill="1" applyBorder="1" applyAlignment="1">
      <alignment horizontal="right" vertical="top" shrinkToFit="1"/>
    </xf>
    <xf numFmtId="0" fontId="0" fillId="0" borderId="0" xfId="0" applyAlignment="1">
      <alignment horizontal="center" vertical="center"/>
    </xf>
    <xf numFmtId="0" fontId="20" fillId="0" borderId="0" xfId="0" applyFont="1" applyAlignment="1">
      <alignment vertical="center"/>
    </xf>
    <xf numFmtId="0" fontId="21" fillId="0" borderId="32" xfId="0" applyFont="1" applyBorder="1" applyAlignment="1">
      <alignment horizontal="center" vertical="center"/>
    </xf>
    <xf numFmtId="0" fontId="0" fillId="0" borderId="32" xfId="0" applyBorder="1" applyAlignment="1">
      <alignment horizontal="center" vertical="center" wrapText="1"/>
    </xf>
    <xf numFmtId="4" fontId="0" fillId="0" borderId="32" xfId="0" applyNumberFormat="1" applyBorder="1" applyAlignment="1">
      <alignment horizontal="center" vertical="center"/>
    </xf>
    <xf numFmtId="0" fontId="0" fillId="0" borderId="32" xfId="0" applyBorder="1" applyAlignment="1">
      <alignment horizontal="center" vertical="center"/>
    </xf>
    <xf numFmtId="0" fontId="0" fillId="0" borderId="0" xfId="0" applyAlignment="1">
      <alignment horizontal="center" vertical="center" wrapText="1"/>
    </xf>
    <xf numFmtId="3" fontId="0" fillId="0" borderId="0" xfId="0" applyNumberFormat="1" applyAlignment="1">
      <alignment horizontal="center" vertical="center"/>
    </xf>
    <xf numFmtId="4" fontId="0" fillId="0" borderId="0" xfId="0" applyNumberFormat="1" applyAlignment="1">
      <alignment horizontal="center" vertical="center"/>
    </xf>
    <xf numFmtId="170" fontId="0" fillId="0" borderId="32" xfId="0" applyNumberFormat="1" applyBorder="1" applyAlignment="1">
      <alignment horizontal="center" vertical="center"/>
    </xf>
    <xf numFmtId="0" fontId="22" fillId="0" borderId="32" xfId="0" applyFont="1" applyFill="1" applyBorder="1" applyAlignment="1">
      <alignment horizontal="center" vertical="center" wrapText="1"/>
    </xf>
    <xf numFmtId="0" fontId="22" fillId="0" borderId="32" xfId="0" applyFont="1" applyBorder="1" applyAlignment="1">
      <alignment horizontal="center" vertical="center" wrapText="1"/>
    </xf>
    <xf numFmtId="178" fontId="22" fillId="0" borderId="32" xfId="2" applyNumberFormat="1" applyFont="1" applyBorder="1" applyAlignment="1">
      <alignment horizontal="center" vertical="center" wrapText="1"/>
    </xf>
    <xf numFmtId="0" fontId="22" fillId="9" borderId="32" xfId="0" applyFont="1" applyFill="1" applyBorder="1" applyAlignment="1">
      <alignment horizontal="center" vertical="center" wrapText="1"/>
    </xf>
    <xf numFmtId="0" fontId="23" fillId="9" borderId="32" xfId="0" applyFont="1" applyFill="1" applyBorder="1" applyAlignment="1">
      <alignment horizontal="center" vertical="center" wrapText="1"/>
    </xf>
    <xf numFmtId="178" fontId="23" fillId="9" borderId="32" xfId="2" applyNumberFormat="1" applyFont="1" applyFill="1" applyBorder="1" applyAlignment="1">
      <alignment horizontal="center" vertical="center" wrapText="1"/>
    </xf>
    <xf numFmtId="0" fontId="23" fillId="0" borderId="32" xfId="0" applyFont="1" applyFill="1" applyBorder="1" applyAlignment="1">
      <alignment horizontal="center" vertical="center" wrapText="1"/>
    </xf>
    <xf numFmtId="179" fontId="23" fillId="0" borderId="32" xfId="2" applyNumberFormat="1" applyFont="1" applyFill="1" applyBorder="1" applyAlignment="1">
      <alignment horizontal="center" vertical="center" wrapText="1"/>
    </xf>
    <xf numFmtId="44" fontId="23" fillId="0" borderId="32" xfId="0" applyNumberFormat="1" applyFont="1" applyFill="1" applyBorder="1" applyAlignment="1">
      <alignment horizontal="center" vertical="center" wrapText="1"/>
    </xf>
    <xf numFmtId="179" fontId="22" fillId="9" borderId="32" xfId="0" applyNumberFormat="1" applyFont="1" applyFill="1" applyBorder="1" applyAlignment="1">
      <alignment horizontal="center" vertical="center" wrapText="1"/>
    </xf>
    <xf numFmtId="180" fontId="22" fillId="9" borderId="34" xfId="0" applyNumberFormat="1" applyFont="1" applyFill="1" applyBorder="1" applyAlignment="1">
      <alignment vertical="center" wrapText="1"/>
    </xf>
    <xf numFmtId="0" fontId="25" fillId="0" borderId="40" xfId="0" applyFont="1" applyBorder="1" applyAlignment="1">
      <alignment horizontal="center" vertical="center" wrapText="1"/>
    </xf>
    <xf numFmtId="0" fontId="25" fillId="0" borderId="41" xfId="0" applyFont="1" applyBorder="1" applyAlignment="1">
      <alignment horizontal="center" vertical="center" wrapText="1"/>
    </xf>
    <xf numFmtId="4" fontId="25" fillId="0" borderId="41" xfId="0" applyNumberFormat="1" applyFont="1" applyBorder="1" applyAlignment="1">
      <alignment horizontal="center" vertical="center" wrapText="1"/>
    </xf>
    <xf numFmtId="0" fontId="26" fillId="0" borderId="41" xfId="0" applyFont="1" applyBorder="1" applyAlignment="1">
      <alignment horizontal="center" vertical="center" wrapText="1"/>
    </xf>
    <xf numFmtId="167" fontId="27" fillId="10" borderId="32" xfId="6" applyFont="1" applyFill="1" applyBorder="1" applyAlignment="1">
      <alignment vertical="center"/>
    </xf>
    <xf numFmtId="0" fontId="25" fillId="0" borderId="40" xfId="0" applyFont="1" applyFill="1" applyBorder="1" applyAlignment="1">
      <alignment horizontal="center" vertical="center" wrapText="1"/>
    </xf>
    <xf numFmtId="4" fontId="28" fillId="0" borderId="0" xfId="0" applyNumberFormat="1" applyFont="1"/>
    <xf numFmtId="0" fontId="26" fillId="11" borderId="40" xfId="0" applyFont="1" applyFill="1" applyBorder="1" applyAlignment="1">
      <alignment horizontal="center" vertical="center" wrapText="1"/>
    </xf>
    <xf numFmtId="4" fontId="26" fillId="12" borderId="41" xfId="0" applyNumberFormat="1" applyFont="1" applyFill="1" applyBorder="1" applyAlignment="1">
      <alignment horizontal="center" vertical="center" wrapText="1"/>
    </xf>
    <xf numFmtId="164" fontId="0" fillId="0" borderId="0" xfId="2" applyNumberFormat="1" applyFont="1"/>
    <xf numFmtId="167" fontId="0" fillId="0" borderId="0" xfId="6" applyFont="1" applyAlignment="1">
      <alignment horizontal="left"/>
    </xf>
    <xf numFmtId="178" fontId="0" fillId="0" borderId="0" xfId="2" applyNumberFormat="1" applyFont="1"/>
    <xf numFmtId="167" fontId="0" fillId="0" borderId="0" xfId="6" applyFont="1"/>
    <xf numFmtId="179" fontId="0" fillId="0" borderId="0" xfId="2" applyNumberFormat="1" applyFont="1"/>
    <xf numFmtId="10" fontId="0" fillId="0" borderId="0" xfId="2" applyNumberFormat="1" applyFont="1"/>
    <xf numFmtId="0" fontId="29" fillId="0" borderId="0" xfId="0" applyFont="1"/>
    <xf numFmtId="0" fontId="31" fillId="0" borderId="50" xfId="0" applyFont="1" applyBorder="1" applyAlignment="1">
      <alignment horizontal="center" vertical="center"/>
    </xf>
    <xf numFmtId="0" fontId="31" fillId="0" borderId="51" xfId="0" applyFont="1" applyBorder="1" applyAlignment="1">
      <alignment horizontal="center" vertical="center"/>
    </xf>
    <xf numFmtId="0" fontId="33" fillId="0" borderId="51" xfId="0" applyFont="1" applyBorder="1" applyAlignment="1">
      <alignment horizontal="center" vertical="center"/>
    </xf>
    <xf numFmtId="0" fontId="34" fillId="0" borderId="51" xfId="0" applyFont="1" applyBorder="1" applyAlignment="1">
      <alignment horizontal="center" vertical="center"/>
    </xf>
    <xf numFmtId="10" fontId="35" fillId="0" borderId="51" xfId="2" applyNumberFormat="1" applyFont="1" applyBorder="1" applyAlignment="1">
      <alignment horizontal="center" vertical="center"/>
    </xf>
    <xf numFmtId="4" fontId="35" fillId="0" borderId="51" xfId="0" applyNumberFormat="1" applyFont="1" applyBorder="1" applyAlignment="1">
      <alignment horizontal="center" vertical="center"/>
    </xf>
    <xf numFmtId="10" fontId="36" fillId="0" borderId="51" xfId="2" applyNumberFormat="1" applyFont="1" applyBorder="1" applyAlignment="1">
      <alignment horizontal="center" vertical="center"/>
    </xf>
    <xf numFmtId="0" fontId="31" fillId="0" borderId="57" xfId="0" applyFont="1" applyBorder="1" applyAlignment="1">
      <alignment horizontal="center" vertical="center"/>
    </xf>
    <xf numFmtId="4" fontId="35" fillId="0" borderId="57" xfId="0" applyNumberFormat="1" applyFont="1" applyBorder="1" applyAlignment="1">
      <alignment horizontal="center" vertical="center"/>
    </xf>
    <xf numFmtId="0" fontId="32" fillId="0" borderId="45" xfId="0" applyFont="1" applyBorder="1" applyAlignment="1">
      <alignment horizontal="center" vertical="center"/>
    </xf>
    <xf numFmtId="0" fontId="32" fillId="0" borderId="36" xfId="0" applyFont="1" applyBorder="1" applyAlignment="1">
      <alignment horizontal="center" vertical="center"/>
    </xf>
    <xf numFmtId="0" fontId="31" fillId="0" borderId="36" xfId="0" applyFont="1" applyBorder="1" applyAlignment="1">
      <alignment horizontal="center" vertical="center"/>
    </xf>
    <xf numFmtId="4" fontId="37" fillId="0" borderId="36" xfId="0" applyNumberFormat="1" applyFont="1" applyBorder="1" applyAlignment="1">
      <alignment horizontal="center" vertical="center"/>
    </xf>
    <xf numFmtId="10" fontId="35" fillId="0" borderId="68" xfId="2" applyNumberFormat="1" applyFont="1" applyBorder="1" applyAlignment="1">
      <alignment horizontal="center" vertical="center"/>
    </xf>
    <xf numFmtId="4" fontId="35" fillId="0" borderId="68" xfId="0" applyNumberFormat="1" applyFont="1" applyBorder="1" applyAlignment="1">
      <alignment horizontal="center" vertical="center"/>
    </xf>
    <xf numFmtId="10" fontId="36" fillId="0" borderId="68" xfId="2" applyNumberFormat="1" applyFont="1" applyBorder="1" applyAlignment="1">
      <alignment horizontal="center" vertical="center"/>
    </xf>
    <xf numFmtId="4" fontId="35" fillId="0" borderId="69" xfId="0" applyNumberFormat="1" applyFont="1" applyBorder="1" applyAlignment="1">
      <alignment horizontal="center" vertical="center"/>
    </xf>
    <xf numFmtId="4" fontId="37" fillId="0" borderId="41" xfId="0" applyNumberFormat="1" applyFont="1" applyBorder="1" applyAlignment="1">
      <alignment horizontal="center" vertical="center"/>
    </xf>
    <xf numFmtId="0" fontId="32" fillId="0" borderId="0" xfId="0" applyFont="1" applyBorder="1" applyAlignment="1">
      <alignment vertical="center"/>
    </xf>
    <xf numFmtId="0" fontId="0" fillId="0" borderId="0" xfId="0" applyBorder="1"/>
    <xf numFmtId="0" fontId="20" fillId="0" borderId="74" xfId="29" applyFont="1" applyBorder="1" applyAlignment="1">
      <alignment horizontal="left" vertical="center"/>
    </xf>
    <xf numFmtId="0" fontId="20" fillId="0" borderId="35" xfId="29" applyFont="1" applyBorder="1" applyAlignment="1">
      <alignment horizontal="center" vertical="center"/>
    </xf>
    <xf numFmtId="165" fontId="0" fillId="0" borderId="35" xfId="1" applyFont="1" applyBorder="1" applyAlignment="1">
      <alignment vertical="center"/>
    </xf>
    <xf numFmtId="165" fontId="0" fillId="0" borderId="73" xfId="1" applyFont="1" applyBorder="1" applyAlignment="1">
      <alignment horizontal="left" vertical="center"/>
    </xf>
    <xf numFmtId="165" fontId="0" fillId="0" borderId="35" xfId="1" applyFont="1" applyBorder="1" applyAlignment="1">
      <alignment horizontal="left" vertical="center"/>
    </xf>
    <xf numFmtId="165" fontId="40" fillId="0" borderId="78" xfId="1" applyFont="1" applyBorder="1" applyAlignment="1">
      <alignment horizontal="center" vertical="center"/>
    </xf>
    <xf numFmtId="165" fontId="40" fillId="0" borderId="78" xfId="1" applyFont="1" applyBorder="1" applyAlignment="1">
      <alignment horizontal="center" vertical="center" wrapText="1"/>
    </xf>
    <xf numFmtId="39" fontId="47" fillId="0" borderId="78" xfId="28" applyNumberFormat="1" applyFont="1" applyFill="1" applyBorder="1" applyAlignment="1" applyProtection="1">
      <alignment horizontal="center" vertical="center"/>
      <protection locked="0"/>
    </xf>
    <xf numFmtId="165" fontId="40" fillId="0" borderId="80" xfId="1" applyFont="1" applyBorder="1" applyAlignment="1">
      <alignment horizontal="center" vertical="center" wrapText="1"/>
    </xf>
    <xf numFmtId="39" fontId="47" fillId="0" borderId="80" xfId="28" applyNumberFormat="1" applyFont="1" applyFill="1" applyBorder="1" applyAlignment="1" applyProtection="1">
      <alignment horizontal="center" vertical="center"/>
      <protection locked="0"/>
    </xf>
    <xf numFmtId="165" fontId="0" fillId="0" borderId="79" xfId="1" applyFont="1" applyBorder="1" applyAlignment="1">
      <alignment horizontal="center" vertical="center"/>
    </xf>
    <xf numFmtId="39" fontId="47" fillId="0" borderId="79" xfId="28" applyNumberFormat="1" applyFont="1" applyFill="1" applyBorder="1" applyAlignment="1" applyProtection="1">
      <alignment horizontal="center" vertical="center"/>
      <protection locked="0"/>
    </xf>
    <xf numFmtId="166" fontId="44" fillId="0" borderId="76" xfId="28" applyFont="1" applyBorder="1" applyAlignment="1">
      <alignment horizontal="left" vertical="center"/>
    </xf>
    <xf numFmtId="0" fontId="20" fillId="0" borderId="14" xfId="30" applyFont="1" applyBorder="1" applyAlignment="1">
      <alignment horizontal="center" vertical="center"/>
    </xf>
    <xf numFmtId="43" fontId="20" fillId="0" borderId="14" xfId="1" applyNumberFormat="1" applyFont="1" applyFill="1" applyBorder="1" applyAlignment="1" applyProtection="1">
      <alignment horizontal="right" vertical="center"/>
      <protection locked="0"/>
    </xf>
    <xf numFmtId="10" fontId="20" fillId="0" borderId="14" xfId="1" applyNumberFormat="1" applyFont="1" applyFill="1" applyBorder="1" applyAlignment="1" applyProtection="1">
      <alignment horizontal="right" vertical="center"/>
      <protection locked="0"/>
    </xf>
    <xf numFmtId="43" fontId="20" fillId="0" borderId="14" xfId="28" applyNumberFormat="1" applyFont="1" applyBorder="1" applyAlignment="1" applyProtection="1">
      <alignment horizontal="right" vertical="center"/>
      <protection locked="0"/>
    </xf>
    <xf numFmtId="43" fontId="20" fillId="0" borderId="14" xfId="28" applyNumberFormat="1" applyFont="1" applyBorder="1" applyAlignment="1" applyProtection="1">
      <alignment horizontal="center" vertical="center"/>
      <protection locked="0"/>
    </xf>
    <xf numFmtId="43" fontId="20" fillId="0" borderId="25" xfId="1" applyNumberFormat="1" applyFont="1" applyFill="1" applyBorder="1" applyAlignment="1" applyProtection="1">
      <alignment horizontal="right" vertical="center"/>
      <protection locked="0"/>
    </xf>
    <xf numFmtId="43" fontId="20" fillId="0" borderId="21" xfId="1" applyNumberFormat="1" applyFont="1" applyFill="1" applyBorder="1" applyAlignment="1" applyProtection="1">
      <alignment horizontal="right" vertical="center"/>
      <protection locked="0"/>
    </xf>
    <xf numFmtId="10" fontId="20" fillId="0" borderId="21" xfId="1" applyNumberFormat="1" applyFont="1" applyFill="1" applyBorder="1" applyAlignment="1" applyProtection="1">
      <alignment horizontal="right" vertical="center"/>
      <protection locked="0"/>
    </xf>
    <xf numFmtId="43" fontId="20" fillId="0" borderId="15" xfId="28" applyNumberFormat="1" applyFont="1" applyBorder="1" applyAlignment="1" applyProtection="1">
      <alignment horizontal="right" vertical="center"/>
      <protection locked="0"/>
    </xf>
    <xf numFmtId="43" fontId="20" fillId="0" borderId="21" xfId="28" applyNumberFormat="1" applyFont="1" applyBorder="1" applyAlignment="1" applyProtection="1">
      <alignment horizontal="center" vertical="center"/>
      <protection locked="0"/>
    </xf>
    <xf numFmtId="166" fontId="48" fillId="0" borderId="24" xfId="28" applyFont="1" applyBorder="1" applyAlignment="1">
      <alignment horizontal="left" vertical="center"/>
    </xf>
    <xf numFmtId="166" fontId="48" fillId="0" borderId="33" xfId="28" applyFont="1" applyBorder="1" applyAlignment="1">
      <alignment horizontal="center" vertical="center"/>
    </xf>
    <xf numFmtId="165" fontId="0" fillId="0" borderId="34" xfId="1" applyFont="1" applyBorder="1" applyAlignment="1">
      <alignment horizontal="center" vertical="center"/>
    </xf>
    <xf numFmtId="165" fontId="0" fillId="0" borderId="32" xfId="1" applyFont="1" applyBorder="1" applyAlignment="1">
      <alignment horizontal="center" vertical="center"/>
    </xf>
    <xf numFmtId="165" fontId="49" fillId="0" borderId="32" xfId="1" applyFont="1" applyBorder="1" applyAlignment="1">
      <alignment horizontal="center" vertical="center"/>
    </xf>
    <xf numFmtId="4" fontId="15" fillId="0" borderId="32" xfId="1" applyNumberFormat="1" applyFont="1" applyFill="1" applyBorder="1" applyAlignment="1" applyProtection="1">
      <alignment horizontal="right" vertical="center"/>
    </xf>
    <xf numFmtId="0" fontId="40" fillId="0" borderId="71" xfId="29" applyFont="1" applyBorder="1" applyAlignment="1">
      <alignment horizontal="left" vertical="center"/>
    </xf>
    <xf numFmtId="0" fontId="40" fillId="0" borderId="73" xfId="29" applyFont="1" applyBorder="1" applyAlignment="1">
      <alignment horizontal="center" vertical="center"/>
    </xf>
    <xf numFmtId="165" fontId="0" fillId="0" borderId="0" xfId="1" applyFont="1" applyBorder="1" applyAlignment="1">
      <alignment horizontal="left" vertical="center"/>
    </xf>
    <xf numFmtId="0" fontId="40" fillId="0" borderId="0" xfId="29" applyFont="1" applyBorder="1" applyAlignment="1">
      <alignment horizontal="left" vertical="center"/>
    </xf>
    <xf numFmtId="165" fontId="0" fillId="0" borderId="0" xfId="1" applyFont="1" applyBorder="1" applyAlignment="1">
      <alignment vertical="center"/>
    </xf>
    <xf numFmtId="0" fontId="20" fillId="0" borderId="0" xfId="29" applyFont="1" applyBorder="1" applyAlignment="1">
      <alignment vertical="center"/>
    </xf>
    <xf numFmtId="0" fontId="40" fillId="0" borderId="74" xfId="29" applyFont="1" applyBorder="1" applyAlignment="1">
      <alignment horizontal="left" vertical="center"/>
    </xf>
    <xf numFmtId="0" fontId="40" fillId="0" borderId="35" xfId="29" applyFont="1" applyBorder="1" applyAlignment="1">
      <alignment horizontal="center" vertical="center"/>
    </xf>
    <xf numFmtId="0" fontId="40" fillId="0" borderId="70" xfId="29" applyFont="1" applyBorder="1" applyAlignment="1">
      <alignment horizontal="left" vertical="center"/>
    </xf>
    <xf numFmtId="0" fontId="40" fillId="0" borderId="0" xfId="29" applyFont="1" applyBorder="1" applyAlignment="1">
      <alignment horizontal="center" vertical="center"/>
    </xf>
    <xf numFmtId="0" fontId="39" fillId="13" borderId="80" xfId="29" applyFont="1" applyFill="1" applyBorder="1" applyAlignment="1">
      <alignment horizontal="center" vertical="center"/>
    </xf>
    <xf numFmtId="43" fontId="0" fillId="0" borderId="0" xfId="0" applyNumberFormat="1"/>
    <xf numFmtId="0" fontId="50" fillId="0" borderId="0" xfId="0" applyFont="1" applyAlignment="1">
      <alignment horizontal="center"/>
    </xf>
    <xf numFmtId="0" fontId="51" fillId="0" borderId="0" xfId="0" applyFont="1" applyAlignment="1">
      <alignment horizontal="center"/>
    </xf>
    <xf numFmtId="10" fontId="50" fillId="0" borderId="0" xfId="0" applyNumberFormat="1" applyFont="1" applyAlignment="1">
      <alignment horizontal="center"/>
    </xf>
    <xf numFmtId="0" fontId="0" fillId="0" borderId="0" xfId="0" applyAlignment="1">
      <alignment horizontal="right"/>
    </xf>
    <xf numFmtId="43" fontId="44" fillId="0" borderId="77" xfId="28" applyNumberFormat="1" applyFont="1" applyBorder="1" applyAlignment="1" applyProtection="1">
      <alignment vertical="center"/>
      <protection locked="0"/>
    </xf>
    <xf numFmtId="43" fontId="51" fillId="0" borderId="0" xfId="0" applyNumberFormat="1" applyFont="1"/>
    <xf numFmtId="0" fontId="27" fillId="0" borderId="0" xfId="0" applyFont="1" applyAlignment="1">
      <alignment vertical="center"/>
    </xf>
    <xf numFmtId="0" fontId="52" fillId="0" borderId="0" xfId="0" applyFont="1" applyAlignment="1">
      <alignment horizontal="center" vertical="center"/>
    </xf>
    <xf numFmtId="0" fontId="52" fillId="0" borderId="0" xfId="0" applyFont="1" applyAlignment="1">
      <alignment vertical="center"/>
    </xf>
    <xf numFmtId="0" fontId="53" fillId="0" borderId="0" xfId="0" applyFont="1" applyAlignment="1">
      <alignment vertical="center"/>
    </xf>
    <xf numFmtId="0" fontId="54" fillId="0" borderId="0" xfId="0" applyFont="1" applyAlignment="1">
      <alignment vertical="center"/>
    </xf>
    <xf numFmtId="0" fontId="52" fillId="0" borderId="0" xfId="0" applyFont="1" applyFill="1" applyAlignment="1">
      <alignment vertical="center"/>
    </xf>
    <xf numFmtId="0" fontId="29" fillId="0" borderId="0" xfId="0" applyFont="1" applyAlignment="1">
      <alignment vertical="center"/>
    </xf>
    <xf numFmtId="0" fontId="29" fillId="0" borderId="0" xfId="0" applyFont="1" applyAlignment="1">
      <alignment horizontal="center"/>
    </xf>
    <xf numFmtId="0" fontId="56" fillId="7" borderId="0" xfId="0" applyFont="1" applyFill="1" applyAlignment="1"/>
    <xf numFmtId="0" fontId="57" fillId="3" borderId="0" xfId="0" applyFont="1" applyFill="1" applyAlignment="1"/>
    <xf numFmtId="0" fontId="58" fillId="0" borderId="0" xfId="0" applyFont="1" applyAlignment="1">
      <alignment wrapText="1"/>
    </xf>
    <xf numFmtId="0" fontId="52" fillId="10" borderId="33" xfId="0" applyFont="1" applyFill="1" applyBorder="1" applyAlignment="1">
      <alignment horizontal="center" vertical="center" wrapText="1"/>
    </xf>
    <xf numFmtId="0" fontId="52" fillId="10" borderId="32" xfId="0" applyFont="1" applyFill="1" applyBorder="1" applyAlignment="1">
      <alignment horizontal="center" vertical="center" wrapText="1"/>
    </xf>
    <xf numFmtId="0" fontId="54" fillId="0" borderId="32" xfId="0" applyFont="1" applyFill="1" applyBorder="1" applyAlignment="1">
      <alignment horizontal="center" vertical="center" wrapText="1"/>
    </xf>
    <xf numFmtId="0" fontId="52" fillId="0" borderId="90" xfId="0" applyFont="1" applyFill="1" applyBorder="1" applyAlignment="1">
      <alignment horizontal="center" vertical="center"/>
    </xf>
    <xf numFmtId="37" fontId="52" fillId="0" borderId="91" xfId="0" applyNumberFormat="1" applyFont="1" applyFill="1" applyBorder="1" applyAlignment="1">
      <alignment horizontal="center" vertical="center"/>
    </xf>
    <xf numFmtId="9" fontId="52" fillId="0" borderId="90" xfId="0" applyNumberFormat="1" applyFont="1" applyFill="1" applyBorder="1" applyAlignment="1">
      <alignment horizontal="center" vertical="center"/>
    </xf>
    <xf numFmtId="0" fontId="52" fillId="0" borderId="92" xfId="0" applyFont="1" applyFill="1" applyBorder="1" applyAlignment="1">
      <alignment horizontal="center" vertical="center"/>
    </xf>
    <xf numFmtId="0" fontId="52" fillId="0" borderId="93" xfId="0" applyFont="1" applyFill="1" applyBorder="1" applyAlignment="1">
      <alignment horizontal="center" vertical="center"/>
    </xf>
    <xf numFmtId="0" fontId="52" fillId="0" borderId="53" xfId="0" applyNumberFormat="1" applyFont="1" applyFill="1" applyBorder="1" applyAlignment="1">
      <alignment horizontal="center" vertical="center"/>
    </xf>
    <xf numFmtId="9" fontId="52" fillId="0" borderId="93" xfId="0" applyNumberFormat="1" applyFont="1" applyFill="1" applyBorder="1" applyAlignment="1">
      <alignment horizontal="center" vertical="center"/>
    </xf>
    <xf numFmtId="0" fontId="52" fillId="0" borderId="89" xfId="0" applyFont="1" applyFill="1" applyBorder="1" applyAlignment="1">
      <alignment horizontal="center" vertical="center"/>
    </xf>
    <xf numFmtId="0" fontId="52" fillId="0" borderId="89" xfId="0" applyFont="1" applyBorder="1" applyAlignment="1">
      <alignment horizontal="center" vertical="center"/>
    </xf>
    <xf numFmtId="0" fontId="52" fillId="0" borderId="90" xfId="0" applyFont="1" applyBorder="1" applyAlignment="1">
      <alignment horizontal="center" vertical="center"/>
    </xf>
    <xf numFmtId="0" fontId="52" fillId="0" borderId="91" xfId="0" applyNumberFormat="1" applyFont="1" applyFill="1" applyBorder="1" applyAlignment="1">
      <alignment horizontal="center" vertical="center"/>
    </xf>
    <xf numFmtId="0" fontId="52" fillId="0" borderId="94" xfId="0" applyFont="1" applyFill="1" applyBorder="1" applyAlignment="1">
      <alignment horizontal="center" vertical="center"/>
    </xf>
    <xf numFmtId="0" fontId="52" fillId="0" borderId="95" xfId="0" applyFont="1" applyFill="1" applyBorder="1" applyAlignment="1">
      <alignment horizontal="center" vertical="center"/>
    </xf>
    <xf numFmtId="37" fontId="52" fillId="0" borderId="96" xfId="0" applyNumberFormat="1" applyFont="1" applyFill="1" applyBorder="1" applyAlignment="1">
      <alignment horizontal="center" vertical="center"/>
    </xf>
    <xf numFmtId="9" fontId="52" fillId="0" borderId="95" xfId="0" applyNumberFormat="1" applyFont="1" applyFill="1" applyBorder="1" applyAlignment="1">
      <alignment horizontal="center" vertical="center"/>
    </xf>
    <xf numFmtId="0" fontId="52" fillId="0" borderId="92" xfId="0" applyFont="1" applyBorder="1" applyAlignment="1">
      <alignment horizontal="center" vertical="center"/>
    </xf>
    <xf numFmtId="0" fontId="52" fillId="0" borderId="93" xfId="0" applyFont="1" applyBorder="1" applyAlignment="1">
      <alignment horizontal="center" vertical="center"/>
    </xf>
    <xf numFmtId="37" fontId="52" fillId="0" borderId="53" xfId="0" applyNumberFormat="1" applyFont="1" applyBorder="1" applyAlignment="1">
      <alignment horizontal="center" vertical="center"/>
    </xf>
    <xf numFmtId="9" fontId="52" fillId="0" borderId="93" xfId="0" applyNumberFormat="1" applyFont="1" applyBorder="1" applyAlignment="1">
      <alignment horizontal="center" vertical="center"/>
    </xf>
    <xf numFmtId="0" fontId="53" fillId="0" borderId="87" xfId="0" applyFont="1" applyBorder="1" applyAlignment="1">
      <alignment horizontal="left" vertical="top"/>
    </xf>
    <xf numFmtId="10" fontId="53" fillId="0" borderId="34" xfId="2" applyNumberFormat="1" applyFont="1" applyBorder="1" applyAlignment="1">
      <alignment horizontal="center" vertical="center"/>
    </xf>
    <xf numFmtId="0" fontId="53" fillId="0" borderId="33" xfId="0" applyFont="1" applyBorder="1" applyAlignment="1">
      <alignment horizontal="center" vertical="center"/>
    </xf>
    <xf numFmtId="10" fontId="53" fillId="0" borderId="72" xfId="2" applyNumberFormat="1" applyFont="1" applyBorder="1" applyAlignment="1">
      <alignment horizontal="center" vertical="center"/>
    </xf>
    <xf numFmtId="9" fontId="52" fillId="0" borderId="90" xfId="0" applyNumberFormat="1" applyFont="1" applyBorder="1" applyAlignment="1">
      <alignment horizontal="center" vertical="center"/>
    </xf>
    <xf numFmtId="37" fontId="52" fillId="0" borderId="53" xfId="0" applyNumberFormat="1" applyFont="1" applyFill="1" applyBorder="1" applyAlignment="1">
      <alignment horizontal="center" vertical="center"/>
    </xf>
    <xf numFmtId="0" fontId="53" fillId="0" borderId="34" xfId="0" applyFont="1" applyBorder="1" applyAlignment="1">
      <alignment horizontal="center" vertical="center"/>
    </xf>
    <xf numFmtId="0" fontId="53" fillId="0" borderId="101" xfId="0" applyFont="1" applyBorder="1" applyAlignment="1">
      <alignment vertical="top"/>
    </xf>
    <xf numFmtId="0" fontId="53" fillId="0" borderId="102" xfId="0" applyFont="1" applyBorder="1" applyAlignment="1">
      <alignment vertical="top"/>
    </xf>
    <xf numFmtId="0" fontId="55" fillId="0" borderId="0" xfId="0" applyFont="1" applyAlignment="1"/>
    <xf numFmtId="0" fontId="57" fillId="0" borderId="0" xfId="0" applyFont="1" applyAlignment="1"/>
    <xf numFmtId="44" fontId="27" fillId="0" borderId="0" xfId="0" applyNumberFormat="1" applyFont="1" applyAlignment="1">
      <alignment vertical="center"/>
    </xf>
    <xf numFmtId="0" fontId="52" fillId="10" borderId="110" xfId="0" applyFont="1" applyFill="1" applyBorder="1" applyAlignment="1">
      <alignment horizontal="center" vertical="center" wrapText="1"/>
    </xf>
    <xf numFmtId="0" fontId="54" fillId="0" borderId="111" xfId="0" applyFont="1" applyFill="1" applyBorder="1" applyAlignment="1">
      <alignment horizontal="center" vertical="center" wrapText="1"/>
    </xf>
    <xf numFmtId="165" fontId="53" fillId="0" borderId="111" xfId="0" applyNumberFormat="1" applyFont="1" applyBorder="1" applyAlignment="1">
      <alignment vertical="center"/>
    </xf>
    <xf numFmtId="0" fontId="60" fillId="0" borderId="0" xfId="0" applyFont="1" applyAlignment="1">
      <alignment vertical="center"/>
    </xf>
    <xf numFmtId="39" fontId="52" fillId="0" borderId="91" xfId="0" applyNumberFormat="1" applyFont="1" applyFill="1" applyBorder="1" applyAlignment="1">
      <alignment horizontal="center" vertical="center"/>
    </xf>
    <xf numFmtId="174" fontId="52" fillId="0" borderId="90" xfId="0" applyNumberFormat="1" applyFont="1" applyFill="1" applyBorder="1" applyAlignment="1">
      <alignment horizontal="right" vertical="center" indent="1"/>
    </xf>
    <xf numFmtId="165" fontId="52" fillId="0" borderId="91" xfId="0" applyNumberFormat="1" applyFont="1" applyFill="1" applyBorder="1" applyAlignment="1">
      <alignment vertical="center"/>
    </xf>
    <xf numFmtId="165" fontId="52" fillId="0" borderId="112" xfId="0" applyNumberFormat="1" applyFont="1" applyFill="1" applyBorder="1" applyAlignment="1">
      <alignment vertical="center"/>
    </xf>
    <xf numFmtId="174" fontId="52" fillId="3" borderId="90" xfId="0" applyNumberFormat="1" applyFont="1" applyFill="1" applyBorder="1" applyAlignment="1">
      <alignment horizontal="right" vertical="center" indent="1"/>
    </xf>
    <xf numFmtId="39" fontId="52" fillId="0" borderId="53" xfId="0" applyNumberFormat="1" applyFont="1" applyFill="1" applyBorder="1" applyAlignment="1">
      <alignment horizontal="center" vertical="center"/>
    </xf>
    <xf numFmtId="174" fontId="52" fillId="0" borderId="93" xfId="0" applyNumberFormat="1" applyFont="1" applyFill="1" applyBorder="1" applyAlignment="1">
      <alignment horizontal="right" vertical="center" indent="1"/>
    </xf>
    <xf numFmtId="165" fontId="52" fillId="0" borderId="53" xfId="0" applyNumberFormat="1" applyFont="1" applyFill="1" applyBorder="1" applyAlignment="1">
      <alignment vertical="center"/>
    </xf>
    <xf numFmtId="165" fontId="52" fillId="0" borderId="113" xfId="0" applyNumberFormat="1" applyFont="1" applyBorder="1" applyAlignment="1">
      <alignment vertical="center"/>
    </xf>
    <xf numFmtId="174" fontId="52" fillId="0" borderId="90" xfId="0" applyNumberFormat="1" applyFont="1" applyBorder="1" applyAlignment="1">
      <alignment horizontal="right" vertical="center" indent="1"/>
    </xf>
    <xf numFmtId="165" fontId="52" fillId="0" borderId="112" xfId="0" applyNumberFormat="1" applyFont="1" applyBorder="1" applyAlignment="1">
      <alignment vertical="center"/>
    </xf>
    <xf numFmtId="174" fontId="52" fillId="0" borderId="95" xfId="0" applyNumberFormat="1" applyFont="1" applyFill="1" applyBorder="1" applyAlignment="1">
      <alignment horizontal="right" vertical="center" indent="1"/>
    </xf>
    <xf numFmtId="165" fontId="52" fillId="0" borderId="96" xfId="0" applyNumberFormat="1" applyFont="1" applyFill="1" applyBorder="1" applyAlignment="1">
      <alignment vertical="center"/>
    </xf>
    <xf numFmtId="165" fontId="52" fillId="0" borderId="114" xfId="0" applyNumberFormat="1" applyFont="1" applyFill="1" applyBorder="1" applyAlignment="1">
      <alignment vertical="center"/>
    </xf>
    <xf numFmtId="174" fontId="52" fillId="0" borderId="93" xfId="0" applyNumberFormat="1" applyFont="1" applyBorder="1" applyAlignment="1">
      <alignment horizontal="right" vertical="center" indent="1"/>
    </xf>
    <xf numFmtId="165" fontId="53" fillId="0" borderId="115" xfId="0" applyNumberFormat="1" applyFont="1" applyBorder="1" applyAlignment="1">
      <alignment vertical="center"/>
    </xf>
    <xf numFmtId="165" fontId="52" fillId="0" borderId="91" xfId="0" applyNumberFormat="1" applyFont="1" applyBorder="1" applyAlignment="1">
      <alignment vertical="center"/>
    </xf>
    <xf numFmtId="165" fontId="53" fillId="0" borderId="111" xfId="0" applyNumberFormat="1" applyFont="1" applyFill="1" applyBorder="1" applyAlignment="1">
      <alignment vertical="center"/>
    </xf>
    <xf numFmtId="165" fontId="52" fillId="0" borderId="113" xfId="0" applyNumberFormat="1" applyFont="1" applyFill="1" applyBorder="1" applyAlignment="1">
      <alignment vertical="center"/>
    </xf>
    <xf numFmtId="0" fontId="61" fillId="0" borderId="0" xfId="0" applyFont="1" applyAlignment="1">
      <alignment vertical="center"/>
    </xf>
    <xf numFmtId="0" fontId="62" fillId="0" borderId="0" xfId="0" applyFont="1" applyAlignment="1">
      <alignment vertical="center"/>
    </xf>
    <xf numFmtId="165" fontId="52" fillId="0" borderId="114" xfId="0" applyNumberFormat="1" applyFont="1" applyBorder="1" applyAlignment="1">
      <alignment vertical="center"/>
    </xf>
    <xf numFmtId="165" fontId="53" fillId="14" borderId="119" xfId="0" applyNumberFormat="1" applyFont="1" applyFill="1" applyBorder="1" applyAlignment="1">
      <alignment vertical="center"/>
    </xf>
    <xf numFmtId="180" fontId="52" fillId="0" borderId="0" xfId="0" applyNumberFormat="1" applyFont="1" applyAlignment="1">
      <alignment horizontal="center" vertical="center"/>
    </xf>
    <xf numFmtId="167" fontId="63" fillId="0" borderId="0" xfId="0" applyNumberFormat="1" applyFont="1" applyBorder="1" applyAlignment="1" applyProtection="1">
      <alignment horizontal="justify" vertical="top"/>
      <protection locked="0"/>
    </xf>
    <xf numFmtId="167" fontId="63" fillId="0" borderId="0" xfId="0" applyNumberFormat="1" applyFont="1" applyAlignment="1" applyProtection="1">
      <alignment horizontal="justify" vertical="top"/>
      <protection locked="0"/>
    </xf>
    <xf numFmtId="0" fontId="52" fillId="0" borderId="0" xfId="0" applyFont="1" applyAlignment="1" applyProtection="1">
      <alignment vertical="center"/>
      <protection locked="0"/>
    </xf>
    <xf numFmtId="0" fontId="52" fillId="0" borderId="0" xfId="0" applyFont="1" applyBorder="1" applyAlignment="1">
      <alignment horizontal="center" vertical="center"/>
    </xf>
    <xf numFmtId="0" fontId="52" fillId="14" borderId="71" xfId="0" applyFont="1" applyFill="1" applyBorder="1" applyAlignment="1">
      <alignment vertical="center"/>
    </xf>
    <xf numFmtId="0" fontId="64" fillId="14" borderId="73" xfId="0" applyFont="1" applyFill="1" applyBorder="1" applyAlignment="1">
      <alignment vertical="center"/>
    </xf>
    <xf numFmtId="0" fontId="52" fillId="14" borderId="73" xfId="0" applyFont="1" applyFill="1" applyBorder="1" applyAlignment="1">
      <alignment horizontal="center" vertical="center"/>
    </xf>
    <xf numFmtId="0" fontId="52" fillId="14" borderId="70" xfId="0" applyFont="1" applyFill="1" applyBorder="1" applyAlignment="1">
      <alignment vertical="center"/>
    </xf>
    <xf numFmtId="0" fontId="52" fillId="14" borderId="74" xfId="0" applyFont="1" applyFill="1" applyBorder="1" applyAlignment="1">
      <alignment vertical="center"/>
    </xf>
    <xf numFmtId="0" fontId="52" fillId="14" borderId="35" xfId="0" applyNumberFormat="1" applyFont="1" applyFill="1" applyBorder="1" applyAlignment="1">
      <alignment horizontal="center" vertical="center"/>
    </xf>
    <xf numFmtId="0" fontId="52" fillId="14" borderId="35" xfId="0" applyFont="1" applyFill="1" applyBorder="1" applyAlignment="1">
      <alignment horizontal="center" vertical="center"/>
    </xf>
    <xf numFmtId="0" fontId="52" fillId="0" borderId="0" xfId="0" applyNumberFormat="1" applyFont="1" applyBorder="1" applyAlignment="1">
      <alignment horizontal="center" vertical="center"/>
    </xf>
    <xf numFmtId="0" fontId="52" fillId="0" borderId="35" xfId="0" applyFont="1" applyBorder="1" applyAlignment="1">
      <alignment vertical="center"/>
    </xf>
    <xf numFmtId="0" fontId="52" fillId="0" borderId="35" xfId="0" applyFont="1" applyBorder="1" applyAlignment="1">
      <alignment horizontal="center" vertical="center"/>
    </xf>
    <xf numFmtId="0" fontId="52" fillId="0" borderId="0" xfId="0" applyFont="1" applyBorder="1" applyAlignment="1">
      <alignment vertical="center"/>
    </xf>
    <xf numFmtId="0" fontId="36" fillId="14" borderId="24" xfId="0" applyFont="1" applyFill="1" applyBorder="1" applyAlignment="1">
      <alignment horizontal="center" vertical="center" wrapText="1"/>
    </xf>
    <xf numFmtId="0" fontId="53" fillId="14" borderId="24" xfId="0" applyFont="1" applyFill="1" applyBorder="1" applyAlignment="1">
      <alignment horizontal="center" vertical="center" wrapText="1"/>
    </xf>
    <xf numFmtId="0" fontId="52" fillId="0" borderId="120" xfId="0" applyFont="1" applyFill="1" applyBorder="1" applyAlignment="1">
      <alignment vertical="center"/>
    </xf>
    <xf numFmtId="0" fontId="52" fillId="0" borderId="103" xfId="0" applyFont="1" applyFill="1" applyBorder="1" applyAlignment="1">
      <alignment vertical="center"/>
    </xf>
    <xf numFmtId="0" fontId="52" fillId="0" borderId="102" xfId="32" applyFont="1" applyBorder="1" applyAlignment="1">
      <alignment vertical="center"/>
    </xf>
    <xf numFmtId="0" fontId="65" fillId="0" borderId="121" xfId="0" applyFont="1" applyBorder="1" applyAlignment="1">
      <alignment horizontal="center" vertical="center"/>
    </xf>
    <xf numFmtId="0" fontId="52" fillId="0" borderId="91" xfId="32" applyFont="1" applyFill="1" applyBorder="1" applyAlignment="1">
      <alignment vertical="center"/>
    </xf>
    <xf numFmtId="0" fontId="65" fillId="0" borderId="90" xfId="0" applyFont="1" applyBorder="1" applyAlignment="1">
      <alignment horizontal="center" vertical="center"/>
    </xf>
    <xf numFmtId="0" fontId="52" fillId="0" borderId="120" xfId="0" applyFont="1" applyBorder="1" applyAlignment="1">
      <alignment vertical="center"/>
    </xf>
    <xf numFmtId="0" fontId="52" fillId="0" borderId="91" xfId="32" applyFont="1" applyBorder="1" applyAlignment="1">
      <alignment vertical="center"/>
    </xf>
    <xf numFmtId="0" fontId="52" fillId="0" borderId="103" xfId="0" applyFont="1" applyBorder="1" applyAlignment="1">
      <alignment vertical="center"/>
    </xf>
    <xf numFmtId="0" fontId="52" fillId="0" borderId="70" xfId="0" applyFont="1" applyBorder="1" applyAlignment="1">
      <alignment vertical="center"/>
    </xf>
    <xf numFmtId="0" fontId="65" fillId="0" borderId="90" xfId="0" applyFont="1" applyFill="1" applyBorder="1" applyAlignment="1">
      <alignment horizontal="center" vertical="center"/>
    </xf>
    <xf numFmtId="0" fontId="52" fillId="0" borderId="74" xfId="0" applyFont="1" applyBorder="1" applyAlignment="1">
      <alignment vertical="center"/>
    </xf>
    <xf numFmtId="0" fontId="52" fillId="0" borderId="105" xfId="32" applyFont="1" applyBorder="1" applyAlignment="1">
      <alignment vertical="center"/>
    </xf>
    <xf numFmtId="0" fontId="65" fillId="0" borderId="123" xfId="0" applyFont="1" applyBorder="1" applyAlignment="1">
      <alignment horizontal="center" vertical="center"/>
    </xf>
    <xf numFmtId="0" fontId="29" fillId="0" borderId="0" xfId="0" applyFont="1" applyBorder="1" applyAlignment="1">
      <alignment vertical="center"/>
    </xf>
    <xf numFmtId="0" fontId="59" fillId="0" borderId="0" xfId="0" applyFont="1" applyBorder="1" applyAlignment="1">
      <alignment horizontal="left" vertical="center" indent="1"/>
    </xf>
    <xf numFmtId="0" fontId="59" fillId="0" borderId="0" xfId="0" applyFont="1" applyBorder="1" applyAlignment="1">
      <alignment vertical="center"/>
    </xf>
    <xf numFmtId="10" fontId="29" fillId="0" borderId="0" xfId="0" applyNumberFormat="1" applyFont="1" applyAlignment="1">
      <alignment vertical="center"/>
    </xf>
    <xf numFmtId="4" fontId="52" fillId="0" borderId="0" xfId="0" applyNumberFormat="1" applyFont="1" applyAlignment="1">
      <alignment vertical="center"/>
    </xf>
    <xf numFmtId="167" fontId="52" fillId="0" borderId="0" xfId="0" applyNumberFormat="1" applyFont="1" applyAlignment="1">
      <alignment vertical="center"/>
    </xf>
    <xf numFmtId="0" fontId="52" fillId="14" borderId="72" xfId="0" applyFont="1" applyFill="1" applyBorder="1" applyAlignment="1">
      <alignment vertical="center"/>
    </xf>
    <xf numFmtId="0" fontId="65" fillId="0" borderId="0" xfId="0" applyFont="1"/>
    <xf numFmtId="167" fontId="63" fillId="0" borderId="0" xfId="0" applyNumberFormat="1" applyFont="1" applyAlignment="1">
      <alignment horizontal="justify" vertical="top" wrapText="1"/>
    </xf>
    <xf numFmtId="0" fontId="52" fillId="14" borderId="75" xfId="0" applyFont="1" applyFill="1" applyBorder="1" applyAlignment="1">
      <alignment vertical="center"/>
    </xf>
    <xf numFmtId="173" fontId="29" fillId="0" borderId="0" xfId="0" applyNumberFormat="1" applyFont="1" applyAlignment="1">
      <alignment vertical="center"/>
    </xf>
    <xf numFmtId="0" fontId="29" fillId="3" borderId="0" xfId="0" applyFont="1" applyFill="1" applyAlignment="1">
      <alignment vertical="center"/>
    </xf>
    <xf numFmtId="0" fontId="29" fillId="0" borderId="83" xfId="0" applyFont="1" applyBorder="1"/>
    <xf numFmtId="0" fontId="55" fillId="0" borderId="0" xfId="0" applyFont="1" applyBorder="1" applyAlignment="1">
      <alignment horizontal="center"/>
    </xf>
    <xf numFmtId="0" fontId="29" fillId="0" borderId="0" xfId="0" applyFont="1" applyBorder="1"/>
    <xf numFmtId="0" fontId="29" fillId="0" borderId="0" xfId="0" applyFont="1" applyBorder="1" applyAlignment="1">
      <alignment horizontal="center"/>
    </xf>
    <xf numFmtId="0" fontId="52" fillId="0" borderId="123" xfId="0" applyFont="1" applyFill="1" applyBorder="1" applyAlignment="1">
      <alignment horizontal="center" vertical="center"/>
    </xf>
    <xf numFmtId="39" fontId="52" fillId="0" borderId="105" xfId="0" applyNumberFormat="1" applyFont="1" applyFill="1" applyBorder="1" applyAlignment="1">
      <alignment horizontal="center" vertical="center"/>
    </xf>
    <xf numFmtId="9" fontId="52" fillId="0" borderId="123" xfId="0" applyNumberFormat="1" applyFont="1" applyFill="1" applyBorder="1" applyAlignment="1">
      <alignment horizontal="center" vertical="center"/>
    </xf>
    <xf numFmtId="37" fontId="29" fillId="3" borderId="91" xfId="0" applyNumberFormat="1" applyFont="1" applyFill="1" applyBorder="1" applyAlignment="1">
      <alignment horizontal="center" vertical="center"/>
    </xf>
    <xf numFmtId="0" fontId="29" fillId="3" borderId="90" xfId="0" applyFont="1" applyFill="1" applyBorder="1" applyAlignment="1">
      <alignment horizontal="center" vertical="center"/>
    </xf>
    <xf numFmtId="9" fontId="29" fillId="3" borderId="90" xfId="0" applyNumberFormat="1" applyFont="1" applyFill="1" applyBorder="1" applyAlignment="1">
      <alignment horizontal="center" vertical="center"/>
    </xf>
    <xf numFmtId="0" fontId="29" fillId="0" borderId="36" xfId="0" applyFont="1" applyBorder="1"/>
    <xf numFmtId="0" fontId="69" fillId="15" borderId="126" xfId="0" applyFont="1" applyFill="1" applyBorder="1" applyAlignment="1">
      <alignment vertical="center"/>
    </xf>
    <xf numFmtId="0" fontId="68" fillId="15" borderId="109" xfId="0" applyFont="1" applyFill="1" applyBorder="1" applyAlignment="1">
      <alignment horizontal="center" vertical="center" wrapText="1"/>
    </xf>
    <xf numFmtId="10" fontId="52" fillId="0" borderId="0" xfId="0" applyNumberFormat="1" applyFont="1" applyAlignment="1">
      <alignment vertical="center"/>
    </xf>
    <xf numFmtId="43" fontId="52" fillId="0" borderId="0" xfId="0" applyNumberFormat="1" applyFont="1" applyAlignment="1">
      <alignment vertical="center"/>
    </xf>
    <xf numFmtId="174" fontId="52" fillId="0" borderId="123" xfId="0" applyNumberFormat="1" applyFont="1" applyFill="1" applyBorder="1" applyAlignment="1">
      <alignment horizontal="right" vertical="center" indent="1"/>
    </xf>
    <xf numFmtId="165" fontId="52" fillId="0" borderId="127" xfId="0" applyNumberFormat="1" applyFont="1" applyFill="1" applyBorder="1" applyAlignment="1">
      <alignment vertical="center"/>
    </xf>
    <xf numFmtId="165" fontId="52" fillId="0" borderId="53" xfId="0" applyNumberFormat="1" applyFont="1" applyFill="1" applyBorder="1" applyAlignment="1">
      <alignment horizontal="right" vertical="center"/>
    </xf>
    <xf numFmtId="39" fontId="29" fillId="0" borderId="91" xfId="0" applyNumberFormat="1" applyFont="1" applyFill="1" applyBorder="1" applyAlignment="1">
      <alignment horizontal="center" vertical="center"/>
    </xf>
    <xf numFmtId="165" fontId="29" fillId="0" borderId="91" xfId="0" applyNumberFormat="1" applyFont="1" applyBorder="1" applyAlignment="1">
      <alignment vertical="center"/>
    </xf>
    <xf numFmtId="182" fontId="52" fillId="0" borderId="0" xfId="0" applyNumberFormat="1" applyFont="1" applyAlignment="1">
      <alignment vertical="center"/>
    </xf>
    <xf numFmtId="39" fontId="29" fillId="3" borderId="91" xfId="0" applyNumberFormat="1" applyFont="1" applyFill="1" applyBorder="1" applyAlignment="1">
      <alignment horizontal="center" vertical="center"/>
    </xf>
    <xf numFmtId="174" fontId="29" fillId="3" borderId="90" xfId="0" applyNumberFormat="1" applyFont="1" applyFill="1" applyBorder="1" applyAlignment="1">
      <alignment horizontal="right" vertical="center" indent="1"/>
    </xf>
    <xf numFmtId="165" fontId="29" fillId="3" borderId="91" xfId="0" applyNumberFormat="1" applyFont="1" applyFill="1" applyBorder="1" applyAlignment="1">
      <alignment vertical="center"/>
    </xf>
    <xf numFmtId="165" fontId="29" fillId="3" borderId="113" xfId="0" applyNumberFormat="1" applyFont="1" applyFill="1" applyBorder="1" applyAlignment="1">
      <alignment vertical="center"/>
    </xf>
    <xf numFmtId="43" fontId="29" fillId="3" borderId="0" xfId="0" applyNumberFormat="1" applyFont="1" applyFill="1" applyAlignment="1">
      <alignment vertical="center"/>
    </xf>
    <xf numFmtId="181" fontId="29" fillId="3" borderId="0" xfId="0" applyNumberFormat="1" applyFont="1" applyFill="1" applyAlignment="1">
      <alignment vertical="center"/>
    </xf>
    <xf numFmtId="183" fontId="29" fillId="3" borderId="0" xfId="0" applyNumberFormat="1" applyFont="1" applyFill="1" applyAlignment="1">
      <alignment vertical="center"/>
    </xf>
    <xf numFmtId="0" fontId="38" fillId="0" borderId="51" xfId="0" applyFont="1" applyBorder="1" applyAlignment="1">
      <alignment horizontal="left" vertical="center"/>
    </xf>
    <xf numFmtId="0" fontId="38" fillId="0" borderId="51" xfId="0" applyFont="1" applyBorder="1" applyAlignment="1">
      <alignment horizontal="center" vertical="center"/>
    </xf>
    <xf numFmtId="4" fontId="38" fillId="0" borderId="51" xfId="0" applyNumberFormat="1" applyFont="1" applyBorder="1" applyAlignment="1">
      <alignment horizontal="center" vertical="center"/>
    </xf>
    <xf numFmtId="4" fontId="38" fillId="0" borderId="51" xfId="0" applyNumberFormat="1" applyFont="1" applyBorder="1" applyAlignment="1">
      <alignment horizontal="left" vertical="center"/>
    </xf>
    <xf numFmtId="0" fontId="38" fillId="0" borderId="54" xfId="0" applyFont="1" applyBorder="1" applyAlignment="1">
      <alignment horizontal="left" vertical="center"/>
    </xf>
    <xf numFmtId="4" fontId="29" fillId="0" borderId="0" xfId="0" applyNumberFormat="1" applyFont="1"/>
    <xf numFmtId="0" fontId="38" fillId="0" borderId="141" xfId="0" applyFont="1" applyBorder="1" applyAlignment="1">
      <alignment horizontal="left" vertical="center"/>
    </xf>
    <xf numFmtId="4" fontId="38" fillId="0" borderId="132" xfId="0" applyNumberFormat="1" applyFont="1" applyFill="1" applyBorder="1" applyAlignment="1">
      <alignment horizontal="center" vertical="center"/>
    </xf>
    <xf numFmtId="4" fontId="38" fillId="0" borderId="61" xfId="0" applyNumberFormat="1" applyFont="1" applyFill="1" applyBorder="1" applyAlignment="1">
      <alignment horizontal="center" vertical="center"/>
    </xf>
    <xf numFmtId="0" fontId="38" fillId="0" borderId="145" xfId="0" applyFont="1" applyBorder="1" applyAlignment="1">
      <alignment horizontal="left" vertical="center"/>
    </xf>
    <xf numFmtId="0" fontId="39" fillId="0" borderId="0" xfId="0" applyFont="1" applyFill="1" applyBorder="1" applyAlignment="1">
      <alignment vertical="center"/>
    </xf>
    <xf numFmtId="43" fontId="29" fillId="0" borderId="0" xfId="0" applyNumberFormat="1" applyFont="1"/>
    <xf numFmtId="0" fontId="20" fillId="0" borderId="0" xfId="0" applyFont="1" applyFill="1" applyBorder="1" applyAlignment="1">
      <alignment vertical="top"/>
    </xf>
    <xf numFmtId="0" fontId="20" fillId="0" borderId="0" xfId="0" applyFont="1" applyFill="1" applyBorder="1" applyAlignment="1">
      <alignment horizontal="left" vertical="top"/>
    </xf>
    <xf numFmtId="0" fontId="39" fillId="0" borderId="0" xfId="0" applyFont="1" applyFill="1" applyBorder="1" applyAlignment="1"/>
    <xf numFmtId="0" fontId="0" fillId="18" borderId="32" xfId="0" applyFill="1" applyBorder="1" applyAlignment="1">
      <alignment horizontal="center" vertical="center"/>
    </xf>
    <xf numFmtId="0" fontId="10" fillId="0" borderId="70" xfId="0" applyFont="1" applyBorder="1"/>
    <xf numFmtId="0" fontId="10" fillId="0" borderId="0" xfId="0" applyFont="1" applyBorder="1"/>
    <xf numFmtId="0" fontId="0" fillId="0" borderId="80" xfId="0" applyBorder="1"/>
    <xf numFmtId="0" fontId="0" fillId="0" borderId="23" xfId="0" applyBorder="1"/>
    <xf numFmtId="0" fontId="0" fillId="0" borderId="70" xfId="0" applyBorder="1"/>
    <xf numFmtId="0" fontId="0" fillId="0" borderId="80" xfId="0" applyBorder="1" applyAlignment="1">
      <alignment horizontal="center"/>
    </xf>
    <xf numFmtId="0" fontId="0" fillId="0" borderId="23" xfId="0" applyBorder="1" applyAlignment="1">
      <alignment horizontal="center"/>
    </xf>
    <xf numFmtId="0" fontId="0" fillId="0" borderId="74" xfId="0" applyBorder="1"/>
    <xf numFmtId="0" fontId="0" fillId="0" borderId="35" xfId="0" applyBorder="1"/>
    <xf numFmtId="0" fontId="0" fillId="0" borderId="79" xfId="0" applyBorder="1" applyAlignment="1">
      <alignment horizontal="center"/>
    </xf>
    <xf numFmtId="0" fontId="0" fillId="0" borderId="75" xfId="0" applyBorder="1" applyAlignment="1">
      <alignment horizontal="center"/>
    </xf>
    <xf numFmtId="0" fontId="0" fillId="0" borderId="0" xfId="0" applyBorder="1" applyAlignment="1">
      <alignment horizontal="center"/>
    </xf>
    <xf numFmtId="0" fontId="45" fillId="0" borderId="0" xfId="0" applyFont="1" applyAlignment="1">
      <alignment horizontal="center" vertical="center" wrapText="1"/>
    </xf>
    <xf numFmtId="0" fontId="39" fillId="0" borderId="0" xfId="0" applyFont="1" applyAlignment="1">
      <alignment vertical="center" wrapText="1"/>
    </xf>
    <xf numFmtId="0" fontId="45" fillId="0" borderId="0" xfId="0" applyFont="1" applyAlignment="1">
      <alignment horizontal="right" vertical="center" wrapText="1"/>
    </xf>
    <xf numFmtId="169" fontId="45" fillId="0" borderId="0" xfId="0" applyNumberFormat="1" applyFont="1" applyAlignment="1">
      <alignment horizontal="center" vertical="center" wrapText="1"/>
    </xf>
    <xf numFmtId="0" fontId="39" fillId="0" borderId="0" xfId="0" applyFont="1" applyAlignment="1">
      <alignment horizontal="center" vertical="center" wrapText="1"/>
    </xf>
    <xf numFmtId="0" fontId="73" fillId="0" borderId="32" xfId="24" applyFont="1" applyBorder="1" applyAlignment="1">
      <alignment horizontal="center" vertical="center" wrapText="1"/>
    </xf>
    <xf numFmtId="0" fontId="42" fillId="0" borderId="148" xfId="0" applyFont="1" applyBorder="1" applyAlignment="1">
      <alignment horizontal="center" vertical="center" wrapText="1"/>
    </xf>
    <xf numFmtId="0" fontId="42" fillId="0" borderId="149" xfId="0" applyFont="1" applyBorder="1" applyAlignment="1">
      <alignment horizontal="center" vertical="center" wrapText="1"/>
    </xf>
    <xf numFmtId="0" fontId="42" fillId="0" borderId="150" xfId="0" applyFont="1" applyBorder="1" applyAlignment="1">
      <alignment horizontal="center" vertical="center" wrapText="1"/>
    </xf>
    <xf numFmtId="165" fontId="73" fillId="0" borderId="32" xfId="1" applyFont="1" applyBorder="1" applyAlignment="1">
      <alignment horizontal="center" vertical="center" wrapText="1"/>
    </xf>
    <xf numFmtId="49" fontId="41" fillId="19" borderId="151" xfId="9" applyNumberFormat="1" applyFont="1" applyFill="1" applyBorder="1" applyAlignment="1">
      <alignment horizontal="left" vertical="center" wrapText="1"/>
    </xf>
    <xf numFmtId="167" fontId="41" fillId="0" borderId="51" xfId="3" applyFont="1" applyFill="1" applyBorder="1"/>
    <xf numFmtId="167" fontId="41" fillId="0" borderId="152" xfId="3" applyFont="1" applyFill="1" applyBorder="1"/>
    <xf numFmtId="167" fontId="41" fillId="0" borderId="51" xfId="3" applyNumberFormat="1" applyFont="1" applyFill="1" applyBorder="1"/>
    <xf numFmtId="49" fontId="41" fillId="19" borderId="153" xfId="9" applyNumberFormat="1" applyFont="1" applyFill="1" applyBorder="1" applyAlignment="1">
      <alignment horizontal="left" vertical="center" wrapText="1"/>
    </xf>
    <xf numFmtId="167" fontId="41" fillId="0" borderId="154" xfId="3" applyFont="1" applyFill="1" applyBorder="1"/>
    <xf numFmtId="167" fontId="41" fillId="0" borderId="155" xfId="3" applyFont="1" applyFill="1" applyBorder="1"/>
    <xf numFmtId="49" fontId="41" fillId="20" borderId="151" xfId="9" applyNumberFormat="1" applyFont="1" applyFill="1" applyBorder="1" applyAlignment="1">
      <alignment horizontal="left" vertical="center" wrapText="1"/>
    </xf>
    <xf numFmtId="167" fontId="41" fillId="21" borderId="51" xfId="3" applyFont="1" applyFill="1" applyBorder="1"/>
    <xf numFmtId="167" fontId="41" fillId="21" borderId="152" xfId="3" applyFont="1" applyFill="1" applyBorder="1"/>
    <xf numFmtId="49" fontId="41" fillId="22" borderId="153" xfId="9" applyNumberFormat="1" applyFont="1" applyFill="1" applyBorder="1" applyAlignment="1">
      <alignment horizontal="left" vertical="center" wrapText="1"/>
    </xf>
    <xf numFmtId="167" fontId="41" fillId="7" borderId="154" xfId="3" applyFont="1" applyFill="1" applyBorder="1"/>
    <xf numFmtId="167" fontId="41" fillId="7" borderId="155" xfId="3" applyFont="1" applyFill="1" applyBorder="1"/>
    <xf numFmtId="0" fontId="41" fillId="0" borderId="0" xfId="0" applyFont="1" applyFill="1" applyBorder="1" applyAlignment="1">
      <alignment horizontal="left" vertical="center"/>
    </xf>
    <xf numFmtId="167" fontId="41" fillId="0" borderId="0" xfId="3" applyFont="1" applyFill="1" applyBorder="1"/>
    <xf numFmtId="43" fontId="74" fillId="0" borderId="0" xfId="9" applyFont="1" applyBorder="1" applyAlignment="1">
      <alignment vertical="center"/>
    </xf>
    <xf numFmtId="0" fontId="42" fillId="0" borderId="0" xfId="0" applyFont="1" applyBorder="1" applyAlignment="1">
      <alignment horizontal="center" vertical="center" wrapText="1"/>
    </xf>
    <xf numFmtId="0" fontId="41" fillId="0" borderId="0" xfId="0" applyFont="1" applyAlignment="1">
      <alignment vertical="center"/>
    </xf>
    <xf numFmtId="0" fontId="74" fillId="0" borderId="154" xfId="0" applyFont="1" applyBorder="1" applyAlignment="1">
      <alignment horizontal="center" vertical="center"/>
    </xf>
    <xf numFmtId="167" fontId="74" fillId="0" borderId="155" xfId="0" applyNumberFormat="1" applyFont="1" applyBorder="1" applyAlignment="1">
      <alignment horizontal="center" vertical="center"/>
    </xf>
    <xf numFmtId="167" fontId="41" fillId="0" borderId="0" xfId="0" applyNumberFormat="1" applyFont="1" applyAlignment="1">
      <alignment vertical="center"/>
    </xf>
    <xf numFmtId="49" fontId="41" fillId="19" borderId="0" xfId="9" applyNumberFormat="1" applyFont="1" applyFill="1" applyBorder="1" applyAlignment="1">
      <alignment horizontal="left" vertical="center" wrapText="1"/>
    </xf>
    <xf numFmtId="0" fontId="74" fillId="0" borderId="0" xfId="0" applyFont="1" applyBorder="1" applyAlignment="1">
      <alignment horizontal="center" vertical="center"/>
    </xf>
    <xf numFmtId="0" fontId="74" fillId="0" borderId="51" xfId="0" applyFont="1" applyBorder="1" applyAlignment="1">
      <alignment horizontal="center" vertical="center"/>
    </xf>
    <xf numFmtId="167" fontId="74" fillId="0" borderId="152" xfId="0" applyNumberFormat="1" applyFont="1" applyBorder="1" applyAlignment="1">
      <alignment horizontal="center" vertical="center"/>
    </xf>
    <xf numFmtId="4" fontId="41" fillId="0" borderId="0" xfId="0" applyNumberFormat="1" applyFont="1" applyAlignment="1">
      <alignment vertical="center"/>
    </xf>
    <xf numFmtId="0" fontId="45" fillId="0" borderId="0" xfId="0" applyFont="1" applyBorder="1" applyAlignment="1">
      <alignment horizontal="center" vertical="center"/>
    </xf>
    <xf numFmtId="4" fontId="45" fillId="0" borderId="0" xfId="0" applyNumberFormat="1" applyFont="1" applyBorder="1" applyAlignment="1">
      <alignment horizontal="center" vertical="center"/>
    </xf>
    <xf numFmtId="43" fontId="45" fillId="0" borderId="0" xfId="9"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42" fillId="0" borderId="152" xfId="0" applyFont="1" applyBorder="1" applyAlignment="1">
      <alignment vertical="center" wrapText="1"/>
    </xf>
    <xf numFmtId="167" fontId="74" fillId="0" borderId="152" xfId="0" applyNumberFormat="1" applyFont="1" applyBorder="1" applyAlignment="1">
      <alignment vertical="center"/>
    </xf>
    <xf numFmtId="167" fontId="74" fillId="0" borderId="155" xfId="0" applyNumberFormat="1" applyFont="1" applyBorder="1" applyAlignment="1">
      <alignment vertical="center"/>
    </xf>
    <xf numFmtId="0" fontId="73" fillId="0" borderId="32" xfId="0" applyFont="1" applyBorder="1" applyAlignment="1">
      <alignment horizontal="center" vertical="center" wrapText="1"/>
    </xf>
    <xf numFmtId="9" fontId="73" fillId="0" borderId="32" xfId="2" applyFont="1" applyBorder="1" applyAlignment="1">
      <alignment horizontal="center" vertical="center" wrapText="1"/>
    </xf>
    <xf numFmtId="0" fontId="41" fillId="0" borderId="0" xfId="0" applyFont="1" applyBorder="1" applyAlignment="1">
      <alignment vertical="center"/>
    </xf>
    <xf numFmtId="167" fontId="0" fillId="0" borderId="0" xfId="0" applyNumberFormat="1"/>
    <xf numFmtId="0" fontId="53" fillId="0" borderId="34" xfId="0" applyFont="1" applyBorder="1" applyAlignment="1">
      <alignment horizontal="left" vertical="top"/>
    </xf>
    <xf numFmtId="0" fontId="53" fillId="0" borderId="33" xfId="0" applyFont="1" applyBorder="1" applyAlignment="1">
      <alignment horizontal="left" vertical="top"/>
    </xf>
    <xf numFmtId="0" fontId="85" fillId="0" borderId="24" xfId="0" applyFont="1" applyBorder="1" applyAlignment="1">
      <alignment horizontal="center" vertical="center"/>
    </xf>
    <xf numFmtId="0" fontId="7" fillId="0" borderId="17" xfId="31" applyNumberFormat="1" applyFont="1" applyFill="1" applyBorder="1" applyAlignment="1">
      <alignment horizontal="left" vertical="center" wrapText="1"/>
    </xf>
    <xf numFmtId="4" fontId="7" fillId="0" borderId="157" xfId="31" applyNumberFormat="1" applyFont="1" applyFill="1" applyBorder="1" applyAlignment="1">
      <alignment horizontal="center" vertical="center"/>
    </xf>
    <xf numFmtId="177" fontId="7" fillId="0" borderId="157" xfId="31" applyNumberFormat="1" applyFont="1" applyFill="1" applyBorder="1" applyAlignment="1">
      <alignment horizontal="center" vertical="center"/>
    </xf>
    <xf numFmtId="4" fontId="11" fillId="4" borderId="157" xfId="31" applyNumberFormat="1" applyFont="1" applyFill="1" applyBorder="1" applyAlignment="1">
      <alignment horizontal="center" vertical="center"/>
    </xf>
    <xf numFmtId="0" fontId="0" fillId="0" borderId="157" xfId="0" applyBorder="1"/>
    <xf numFmtId="4" fontId="12" fillId="5" borderId="157" xfId="31" applyNumberFormat="1" applyFont="1" applyFill="1" applyBorder="1" applyAlignment="1">
      <alignment horizontal="center" vertical="center"/>
    </xf>
    <xf numFmtId="1" fontId="7" fillId="0" borderId="161" xfId="31" applyNumberFormat="1" applyFont="1" applyFill="1" applyBorder="1" applyAlignment="1">
      <alignment horizontal="center" vertical="center"/>
    </xf>
    <xf numFmtId="4" fontId="7" fillId="0" borderId="161" xfId="31" applyNumberFormat="1" applyFont="1" applyFill="1" applyBorder="1" applyAlignment="1">
      <alignment horizontal="center" vertical="center"/>
    </xf>
    <xf numFmtId="4" fontId="12" fillId="0" borderId="157" xfId="31" applyNumberFormat="1" applyFont="1" applyFill="1" applyBorder="1" applyAlignment="1">
      <alignment horizontal="center" vertical="center"/>
    </xf>
    <xf numFmtId="4" fontId="11" fillId="0" borderId="161" xfId="31" applyNumberFormat="1" applyFont="1" applyFill="1" applyBorder="1" applyAlignment="1">
      <alignment horizontal="center" vertical="center"/>
    </xf>
    <xf numFmtId="4" fontId="11" fillId="0" borderId="157" xfId="31" applyNumberFormat="1" applyFont="1" applyFill="1" applyBorder="1" applyAlignment="1">
      <alignment horizontal="center" vertical="center"/>
    </xf>
    <xf numFmtId="0" fontId="52" fillId="0" borderId="89" xfId="0" applyFont="1" applyFill="1" applyBorder="1" applyAlignment="1">
      <alignment horizontal="justify" vertical="top" wrapText="1"/>
    </xf>
    <xf numFmtId="0" fontId="49" fillId="0" borderId="89" xfId="0" applyFont="1" applyBorder="1" applyAlignment="1">
      <alignment horizontal="left" vertical="center"/>
    </xf>
    <xf numFmtId="0" fontId="52" fillId="0" borderId="72" xfId="0" applyFont="1" applyFill="1" applyBorder="1" applyAlignment="1">
      <alignment horizontal="center" vertical="center"/>
    </xf>
    <xf numFmtId="0" fontId="52" fillId="0" borderId="23" xfId="0" applyFont="1" applyFill="1" applyBorder="1" applyAlignment="1">
      <alignment horizontal="center" vertical="center"/>
    </xf>
    <xf numFmtId="0" fontId="0" fillId="0" borderId="91" xfId="0" applyBorder="1" applyAlignment="1">
      <alignment horizontal="left" vertical="top"/>
    </xf>
    <xf numFmtId="0" fontId="49" fillId="0" borderId="89" xfId="0" applyFont="1" applyBorder="1" applyAlignment="1">
      <alignment horizontal="left" vertical="center"/>
    </xf>
    <xf numFmtId="0" fontId="52" fillId="0" borderId="94" xfId="0" applyFont="1" applyFill="1" applyBorder="1" applyAlignment="1">
      <alignment horizontal="left" vertical="top"/>
    </xf>
    <xf numFmtId="0" fontId="84" fillId="0" borderId="75" xfId="0" applyFont="1" applyFill="1" applyBorder="1" applyAlignment="1">
      <alignment horizontal="left" vertical="top"/>
    </xf>
    <xf numFmtId="0" fontId="52" fillId="10" borderId="161" xfId="0" applyFont="1" applyFill="1" applyBorder="1" applyAlignment="1">
      <alignment horizontal="center" vertical="center" wrapText="1"/>
    </xf>
    <xf numFmtId="43" fontId="53" fillId="0" borderId="0" xfId="0" applyNumberFormat="1" applyFont="1" applyAlignment="1">
      <alignment vertical="center"/>
    </xf>
    <xf numFmtId="0" fontId="2" fillId="0" borderId="0" xfId="43"/>
    <xf numFmtId="0" fontId="90" fillId="2" borderId="70" xfId="44" applyFont="1" applyFill="1" applyBorder="1" applyAlignment="1">
      <alignment horizontal="center" vertical="center"/>
    </xf>
    <xf numFmtId="0" fontId="90" fillId="2" borderId="0" xfId="44" applyFont="1" applyFill="1" applyBorder="1" applyAlignment="1">
      <alignment horizontal="center" vertical="center"/>
    </xf>
    <xf numFmtId="0" fontId="90" fillId="2" borderId="0" xfId="44" applyFont="1" applyFill="1" applyBorder="1" applyAlignment="1">
      <alignment horizontal="center" vertical="center" wrapText="1"/>
    </xf>
    <xf numFmtId="0" fontId="90" fillId="2" borderId="23" xfId="44" applyFont="1" applyFill="1" applyBorder="1" applyAlignment="1">
      <alignment horizontal="center" vertical="center" wrapText="1"/>
    </xf>
    <xf numFmtId="0" fontId="90" fillId="0" borderId="70" xfId="44" applyFont="1" applyBorder="1" applyAlignment="1">
      <alignment horizontal="center"/>
    </xf>
    <xf numFmtId="0" fontId="90" fillId="0" borderId="0" xfId="44" applyFont="1" applyBorder="1"/>
    <xf numFmtId="0" fontId="89" fillId="0" borderId="0" xfId="44" applyFont="1" applyBorder="1"/>
    <xf numFmtId="0" fontId="89" fillId="0" borderId="23" xfId="44" applyFont="1" applyBorder="1"/>
    <xf numFmtId="10" fontId="90" fillId="0" borderId="0" xfId="44" applyNumberFormat="1" applyFont="1" applyBorder="1"/>
    <xf numFmtId="10" fontId="90" fillId="0" borderId="23" xfId="44" applyNumberFormat="1" applyFont="1" applyFill="1" applyBorder="1"/>
    <xf numFmtId="0" fontId="89" fillId="0" borderId="70" xfId="44" applyFont="1" applyBorder="1" applyAlignment="1">
      <alignment horizontal="center"/>
    </xf>
    <xf numFmtId="10" fontId="89" fillId="0" borderId="0" xfId="44" applyNumberFormat="1" applyFont="1" applyBorder="1"/>
    <xf numFmtId="10" fontId="89" fillId="0" borderId="23" xfId="44" applyNumberFormat="1" applyFont="1" applyBorder="1"/>
    <xf numFmtId="10" fontId="90" fillId="0" borderId="0" xfId="44" applyNumberFormat="1" applyFont="1" applyFill="1" applyBorder="1"/>
    <xf numFmtId="10" fontId="90" fillId="0" borderId="23" xfId="44" applyNumberFormat="1" applyFont="1" applyBorder="1"/>
    <xf numFmtId="49" fontId="89" fillId="0" borderId="70" xfId="44" applyNumberFormat="1" applyFont="1" applyBorder="1" applyAlignment="1">
      <alignment horizontal="right"/>
    </xf>
    <xf numFmtId="10" fontId="89" fillId="0" borderId="0" xfId="44" applyNumberFormat="1" applyFont="1" applyFill="1" applyBorder="1"/>
    <xf numFmtId="49" fontId="89" fillId="0" borderId="70" xfId="44" applyNumberFormat="1" applyFont="1" applyBorder="1" applyAlignment="1">
      <alignment horizontal="center"/>
    </xf>
    <xf numFmtId="49" fontId="90" fillId="0" borderId="70" xfId="44" applyNumberFormat="1" applyFont="1" applyBorder="1" applyAlignment="1">
      <alignment horizontal="center"/>
    </xf>
    <xf numFmtId="10" fontId="90" fillId="0" borderId="23" xfId="45" applyNumberFormat="1" applyFont="1" applyFill="1" applyBorder="1"/>
    <xf numFmtId="49" fontId="0" fillId="0" borderId="70" xfId="44" applyNumberFormat="1" applyFont="1" applyBorder="1" applyAlignment="1">
      <alignment horizontal="right"/>
    </xf>
    <xf numFmtId="0" fontId="0" fillId="0" borderId="0" xfId="44" applyFont="1" applyBorder="1"/>
    <xf numFmtId="10" fontId="89" fillId="0" borderId="23" xfId="44" applyNumberFormat="1" applyFont="1" applyFill="1" applyBorder="1"/>
    <xf numFmtId="4" fontId="89" fillId="0" borderId="0" xfId="44" applyNumberFormat="1" applyFont="1" applyBorder="1"/>
    <xf numFmtId="4" fontId="89" fillId="0" borderId="23" xfId="44" applyNumberFormat="1" applyFont="1" applyBorder="1"/>
    <xf numFmtId="0" fontId="89" fillId="2" borderId="70" xfId="44" applyFont="1" applyFill="1" applyBorder="1" applyAlignment="1">
      <alignment horizontal="center"/>
    </xf>
    <xf numFmtId="0" fontId="90" fillId="2" borderId="0" xfId="44" applyFont="1" applyFill="1" applyBorder="1" applyAlignment="1">
      <alignment horizontal="center"/>
    </xf>
    <xf numFmtId="4" fontId="89" fillId="2" borderId="0" xfId="44" applyNumberFormat="1" applyFont="1" applyFill="1" applyBorder="1"/>
    <xf numFmtId="10" fontId="90" fillId="23" borderId="23" xfId="45" applyNumberFormat="1" applyFont="1" applyFill="1" applyBorder="1"/>
    <xf numFmtId="10" fontId="90" fillId="2" borderId="23" xfId="45" applyNumberFormat="1" applyFont="1" applyFill="1" applyBorder="1"/>
    <xf numFmtId="0" fontId="89" fillId="0" borderId="70" xfId="44" applyFont="1" applyBorder="1" applyAlignment="1"/>
    <xf numFmtId="9" fontId="89" fillId="0" borderId="23" xfId="45" applyBorder="1"/>
    <xf numFmtId="0" fontId="89" fillId="24" borderId="70" xfId="44" applyFont="1" applyFill="1" applyBorder="1" applyAlignment="1">
      <alignment horizontal="center"/>
    </xf>
    <xf numFmtId="0" fontId="89" fillId="24" borderId="0" xfId="44" applyFont="1" applyFill="1" applyBorder="1"/>
    <xf numFmtId="0" fontId="89" fillId="24" borderId="23" xfId="44" applyFont="1" applyFill="1" applyBorder="1"/>
    <xf numFmtId="0" fontId="89" fillId="23" borderId="70" xfId="44" applyFont="1" applyFill="1" applyBorder="1" applyAlignment="1">
      <alignment horizontal="center"/>
    </xf>
    <xf numFmtId="0" fontId="90" fillId="23" borderId="0" xfId="44" applyFont="1" applyFill="1" applyBorder="1" applyAlignment="1">
      <alignment horizontal="center"/>
    </xf>
    <xf numFmtId="4" fontId="89" fillId="23" borderId="0" xfId="44" applyNumberFormat="1" applyFont="1" applyFill="1" applyBorder="1"/>
    <xf numFmtId="0" fontId="2" fillId="0" borderId="70" xfId="43" applyBorder="1"/>
    <xf numFmtId="0" fontId="2" fillId="0" borderId="0" xfId="43" applyBorder="1"/>
    <xf numFmtId="10" fontId="2" fillId="0" borderId="23" xfId="43" applyNumberFormat="1" applyFill="1" applyBorder="1"/>
    <xf numFmtId="0" fontId="2" fillId="0" borderId="74" xfId="43" applyBorder="1"/>
    <xf numFmtId="0" fontId="2" fillId="0" borderId="35" xfId="43" applyBorder="1"/>
    <xf numFmtId="10" fontId="2" fillId="0" borderId="75" xfId="43" applyNumberFormat="1" applyFill="1" applyBorder="1"/>
    <xf numFmtId="0" fontId="2" fillId="0" borderId="33" xfId="43" applyBorder="1"/>
    <xf numFmtId="0" fontId="85" fillId="0" borderId="101" xfId="0" applyFont="1" applyBorder="1" applyAlignment="1">
      <alignment vertical="top"/>
    </xf>
    <xf numFmtId="0" fontId="53" fillId="0" borderId="102" xfId="0" applyFont="1" applyBorder="1" applyAlignment="1">
      <alignment horizontal="left" vertical="top" indent="2"/>
    </xf>
    <xf numFmtId="10" fontId="53" fillId="0" borderId="161" xfId="0" applyNumberFormat="1" applyFont="1" applyBorder="1" applyAlignment="1">
      <alignment vertical="top"/>
    </xf>
    <xf numFmtId="165" fontId="85" fillId="0" borderId="113" xfId="0" applyNumberFormat="1" applyFont="1" applyBorder="1" applyAlignment="1">
      <alignment vertical="center"/>
    </xf>
    <xf numFmtId="0" fontId="20" fillId="13" borderId="78" xfId="0" applyFont="1" applyFill="1" applyBorder="1" applyAlignment="1">
      <alignment horizontal="center" vertical="center"/>
    </xf>
    <xf numFmtId="0" fontId="94" fillId="25" borderId="167" xfId="43" applyFont="1" applyFill="1" applyBorder="1" applyAlignment="1">
      <alignment horizontal="center"/>
    </xf>
    <xf numFmtId="0" fontId="94" fillId="26" borderId="167" xfId="43" applyFont="1" applyFill="1" applyBorder="1" applyAlignment="1">
      <alignment horizontal="center"/>
    </xf>
    <xf numFmtId="0" fontId="94" fillId="0" borderId="167" xfId="46" applyFont="1" applyBorder="1" applyAlignment="1">
      <alignment horizontal="center" vertical="center"/>
    </xf>
    <xf numFmtId="0" fontId="94" fillId="25" borderId="167" xfId="46" applyFont="1" applyFill="1" applyBorder="1" applyAlignment="1">
      <alignment horizontal="center" vertical="center"/>
    </xf>
    <xf numFmtId="0" fontId="94" fillId="25" borderId="168" xfId="46" applyFont="1" applyFill="1" applyBorder="1" applyAlignment="1">
      <alignment horizontal="center" vertical="center"/>
    </xf>
    <xf numFmtId="0" fontId="94" fillId="26" borderId="167" xfId="46" applyFont="1" applyFill="1" applyBorder="1" applyAlignment="1">
      <alignment horizontal="center" vertical="center"/>
    </xf>
    <xf numFmtId="0" fontId="94" fillId="26" borderId="168" xfId="46" applyFont="1" applyFill="1" applyBorder="1" applyAlignment="1">
      <alignment horizontal="center" vertical="center"/>
    </xf>
    <xf numFmtId="0" fontId="95" fillId="0" borderId="167" xfId="46" applyFont="1" applyBorder="1" applyAlignment="1">
      <alignment horizontal="center" vertical="center"/>
    </xf>
    <xf numFmtId="0" fontId="95" fillId="0" borderId="169" xfId="43" applyFont="1" applyBorder="1" applyAlignment="1">
      <alignment horizontal="left"/>
    </xf>
    <xf numFmtId="0" fontId="95" fillId="0" borderId="170" xfId="43" applyFont="1" applyBorder="1" applyAlignment="1">
      <alignment horizontal="left"/>
    </xf>
    <xf numFmtId="10" fontId="95" fillId="25" borderId="167" xfId="47" applyNumberFormat="1" applyFont="1" applyFill="1" applyBorder="1" applyAlignment="1" applyProtection="1">
      <alignment horizontal="center"/>
    </xf>
    <xf numFmtId="49" fontId="95" fillId="26" borderId="167" xfId="47" applyNumberFormat="1" applyFont="1" applyFill="1" applyBorder="1" applyAlignment="1" applyProtection="1">
      <alignment horizontal="center"/>
    </xf>
    <xf numFmtId="10" fontId="95" fillId="26" borderId="167" xfId="47" applyNumberFormat="1" applyFont="1" applyFill="1" applyBorder="1" applyAlignment="1" applyProtection="1">
      <alignment horizontal="center"/>
    </xf>
    <xf numFmtId="10" fontId="94" fillId="25" borderId="167" xfId="47" applyNumberFormat="1" applyFont="1" applyFill="1" applyBorder="1" applyAlignment="1" applyProtection="1">
      <alignment horizontal="center"/>
    </xf>
    <xf numFmtId="10" fontId="94" fillId="26" borderId="171" xfId="43" applyNumberFormat="1" applyFont="1" applyFill="1" applyBorder="1" applyAlignment="1">
      <alignment horizontal="center"/>
    </xf>
    <xf numFmtId="0" fontId="90" fillId="27" borderId="173" xfId="43" applyFont="1" applyFill="1" applyBorder="1" applyAlignment="1">
      <alignment horizontal="center"/>
    </xf>
    <xf numFmtId="0" fontId="94" fillId="0" borderId="14" xfId="46" applyFont="1" applyBorder="1" applyAlignment="1">
      <alignment horizontal="center" vertical="center"/>
    </xf>
    <xf numFmtId="0" fontId="94" fillId="0" borderId="14" xfId="46" applyFont="1" applyBorder="1" applyAlignment="1">
      <alignment horizontal="left" vertical="center"/>
    </xf>
    <xf numFmtId="0" fontId="94" fillId="0" borderId="13" xfId="46" applyFont="1" applyBorder="1" applyAlignment="1">
      <alignment horizontal="center" vertical="center"/>
    </xf>
    <xf numFmtId="0" fontId="95" fillId="0" borderId="14" xfId="46" applyFont="1" applyBorder="1" applyAlignment="1">
      <alignment horizontal="center" vertical="center"/>
    </xf>
    <xf numFmtId="0" fontId="95" fillId="0" borderId="162" xfId="46" applyFont="1" applyBorder="1" applyAlignment="1">
      <alignment horizontal="left" vertical="center"/>
    </xf>
    <xf numFmtId="0" fontId="94" fillId="0" borderId="18" xfId="46" applyFont="1" applyBorder="1" applyAlignment="1">
      <alignment horizontal="left" vertical="center"/>
    </xf>
    <xf numFmtId="0" fontId="94" fillId="0" borderId="13" xfId="46" applyFont="1" applyBorder="1" applyAlignment="1">
      <alignment horizontal="left" vertical="center"/>
    </xf>
    <xf numFmtId="10" fontId="95" fillId="25" borderId="13" xfId="43" applyNumberFormat="1" applyFont="1" applyFill="1" applyBorder="1" applyAlignment="1">
      <alignment horizontal="center"/>
    </xf>
    <xf numFmtId="10" fontId="95" fillId="26" borderId="13" xfId="43" applyNumberFormat="1" applyFont="1" applyFill="1" applyBorder="1" applyAlignment="1">
      <alignment horizontal="center"/>
    </xf>
    <xf numFmtId="0" fontId="95" fillId="0" borderId="174" xfId="43" applyFont="1" applyBorder="1" applyAlignment="1">
      <alignment vertical="center"/>
    </xf>
    <xf numFmtId="0" fontId="95" fillId="0" borderId="170" xfId="46" applyFont="1" applyBorder="1" applyAlignment="1">
      <alignment horizontal="left" vertical="center"/>
    </xf>
    <xf numFmtId="0" fontId="95" fillId="0" borderId="168" xfId="46" applyFont="1" applyBorder="1" applyAlignment="1">
      <alignment horizontal="left" vertical="center"/>
    </xf>
    <xf numFmtId="10" fontId="94" fillId="25" borderId="171" xfId="43" applyNumberFormat="1" applyFont="1" applyFill="1" applyBorder="1" applyAlignment="1">
      <alignment horizontal="center"/>
    </xf>
    <xf numFmtId="0" fontId="89" fillId="27" borderId="172" xfId="46" applyFont="1" applyFill="1" applyBorder="1" applyAlignment="1">
      <alignment horizontal="right" vertical="center"/>
    </xf>
    <xf numFmtId="10" fontId="95" fillId="25" borderId="175" xfId="47" applyNumberFormat="1" applyFont="1" applyFill="1" applyBorder="1" applyAlignment="1" applyProtection="1">
      <alignment horizontal="center"/>
    </xf>
    <xf numFmtId="10" fontId="95" fillId="26" borderId="175" xfId="47" applyNumberFormat="1" applyFont="1" applyFill="1" applyBorder="1" applyAlignment="1" applyProtection="1">
      <alignment horizontal="center"/>
    </xf>
    <xf numFmtId="0" fontId="90" fillId="27" borderId="172" xfId="46" applyFont="1" applyFill="1" applyBorder="1" applyAlignment="1">
      <alignment horizontal="right" vertical="center"/>
    </xf>
    <xf numFmtId="0" fontId="90" fillId="27" borderId="177" xfId="46" applyFont="1" applyFill="1" applyBorder="1" applyAlignment="1">
      <alignment horizontal="right" vertical="center"/>
    </xf>
    <xf numFmtId="10" fontId="90" fillId="27" borderId="177" xfId="43" applyNumberFormat="1" applyFont="1" applyFill="1" applyBorder="1" applyAlignment="1">
      <alignment horizontal="center"/>
    </xf>
    <xf numFmtId="4" fontId="90" fillId="27" borderId="173" xfId="43" applyNumberFormat="1" applyFont="1" applyFill="1" applyBorder="1" applyAlignment="1">
      <alignment horizontal="center"/>
    </xf>
    <xf numFmtId="10" fontId="94" fillId="25" borderId="178" xfId="47" applyNumberFormat="1" applyFont="1" applyFill="1" applyBorder="1" applyAlignment="1" applyProtection="1">
      <alignment horizontal="center" vertical="center"/>
    </xf>
    <xf numFmtId="10" fontId="94" fillId="26" borderId="178" xfId="47" applyNumberFormat="1" applyFont="1" applyFill="1" applyBorder="1" applyAlignment="1" applyProtection="1">
      <alignment horizontal="center" vertical="center"/>
    </xf>
    <xf numFmtId="0" fontId="2" fillId="0" borderId="179" xfId="43" applyBorder="1"/>
    <xf numFmtId="0" fontId="84" fillId="0" borderId="123" xfId="0" applyFont="1" applyFill="1" applyBorder="1" applyAlignment="1">
      <alignment horizontal="center" vertical="center"/>
    </xf>
    <xf numFmtId="43" fontId="20" fillId="0" borderId="0" xfId="1" applyNumberFormat="1" applyFont="1" applyFill="1" applyBorder="1" applyAlignment="1" applyProtection="1">
      <alignment horizontal="right" vertical="center"/>
      <protection locked="0"/>
    </xf>
    <xf numFmtId="165" fontId="53" fillId="0" borderId="182" xfId="0" applyNumberFormat="1" applyFont="1" applyBorder="1" applyAlignment="1">
      <alignment vertical="center"/>
    </xf>
    <xf numFmtId="4" fontId="7" fillId="0" borderId="8" xfId="31" applyNumberFormat="1" applyFont="1" applyFill="1" applyBorder="1" applyAlignment="1">
      <alignment horizontal="center" vertical="center"/>
    </xf>
    <xf numFmtId="9" fontId="52" fillId="0" borderId="0" xfId="0" applyNumberFormat="1" applyFont="1" applyFill="1" applyBorder="1" applyAlignment="1">
      <alignment horizontal="center" vertical="center"/>
    </xf>
    <xf numFmtId="39" fontId="52" fillId="0" borderId="0" xfId="0" applyNumberFormat="1" applyFont="1" applyFill="1" applyBorder="1" applyAlignment="1">
      <alignment horizontal="center" vertical="center"/>
    </xf>
    <xf numFmtId="0" fontId="0" fillId="0" borderId="0" xfId="0" applyAlignment="1"/>
    <xf numFmtId="4" fontId="7" fillId="0" borderId="21" xfId="31" applyNumberFormat="1" applyFont="1" applyFill="1" applyBorder="1" applyAlignment="1">
      <alignment horizontal="center" vertical="center"/>
    </xf>
    <xf numFmtId="0" fontId="4" fillId="2" borderId="185" xfId="29" applyFont="1" applyFill="1" applyBorder="1" applyAlignment="1">
      <alignment horizontal="center" vertical="center"/>
    </xf>
    <xf numFmtId="1" fontId="7" fillId="0" borderId="183" xfId="31" applyNumberFormat="1" applyFont="1" applyFill="1" applyBorder="1" applyAlignment="1">
      <alignment horizontal="center" vertical="center"/>
    </xf>
    <xf numFmtId="4" fontId="11" fillId="4" borderId="183" xfId="31" applyNumberFormat="1" applyFont="1" applyFill="1" applyBorder="1" applyAlignment="1">
      <alignment horizontal="center" vertical="center"/>
    </xf>
    <xf numFmtId="4" fontId="7" fillId="0" borderId="183" xfId="31" applyNumberFormat="1" applyFont="1" applyFill="1" applyBorder="1" applyAlignment="1">
      <alignment horizontal="center" vertical="center"/>
    </xf>
    <xf numFmtId="4" fontId="12" fillId="5" borderId="183" xfId="31" applyNumberFormat="1" applyFont="1" applyFill="1" applyBorder="1" applyAlignment="1">
      <alignment horizontal="center" vertical="center"/>
    </xf>
    <xf numFmtId="4" fontId="12" fillId="0" borderId="183" xfId="31" applyNumberFormat="1" applyFont="1" applyFill="1" applyBorder="1" applyAlignment="1">
      <alignment horizontal="center" vertical="center"/>
    </xf>
    <xf numFmtId="4" fontId="11" fillId="0" borderId="183" xfId="31" applyNumberFormat="1" applyFont="1" applyFill="1" applyBorder="1" applyAlignment="1">
      <alignment horizontal="center" vertical="center"/>
    </xf>
    <xf numFmtId="0" fontId="7" fillId="0" borderId="18" xfId="31" applyNumberFormat="1" applyFont="1" applyFill="1" applyBorder="1" applyAlignment="1">
      <alignment horizontal="justify" vertical="center" wrapText="1"/>
    </xf>
    <xf numFmtId="0" fontId="7" fillId="0" borderId="18" xfId="31" applyNumberFormat="1" applyFont="1" applyFill="1" applyBorder="1" applyAlignment="1">
      <alignment horizontal="left" vertical="center"/>
    </xf>
    <xf numFmtId="0" fontId="7" fillId="0" borderId="18" xfId="31" applyNumberFormat="1" applyFont="1" applyFill="1" applyBorder="1" applyAlignment="1">
      <alignment horizontal="left" vertical="center" wrapText="1"/>
    </xf>
    <xf numFmtId="0" fontId="7" fillId="0" borderId="75" xfId="0" applyFont="1" applyFill="1" applyBorder="1" applyAlignment="1">
      <alignment horizontal="left" vertical="top"/>
    </xf>
    <xf numFmtId="0" fontId="45" fillId="0" borderId="0" xfId="0" applyFont="1" applyAlignment="1">
      <alignment horizontal="center" vertical="center" wrapText="1"/>
    </xf>
    <xf numFmtId="0" fontId="45" fillId="0" borderId="0" xfId="0" applyFont="1" applyBorder="1" applyAlignment="1">
      <alignment horizontal="center" vertical="center" wrapText="1"/>
    </xf>
    <xf numFmtId="0" fontId="39" fillId="0" borderId="148" xfId="0" applyFont="1" applyBorder="1" applyAlignment="1">
      <alignment horizontal="center" vertical="center" wrapText="1"/>
    </xf>
    <xf numFmtId="0" fontId="39" fillId="0" borderId="149" xfId="0" applyFont="1" applyBorder="1" applyAlignment="1">
      <alignment horizontal="center" vertical="center" wrapText="1"/>
    </xf>
    <xf numFmtId="0" fontId="39" fillId="0" borderId="150" xfId="0" applyFont="1" applyBorder="1" applyAlignment="1">
      <alignment horizontal="center" vertical="center" wrapText="1"/>
    </xf>
    <xf numFmtId="0" fontId="42" fillId="0" borderId="151" xfId="0" applyFont="1" applyBorder="1" applyAlignment="1">
      <alignment horizontal="center" vertical="center"/>
    </xf>
    <xf numFmtId="0" fontId="42" fillId="0" borderId="51" xfId="0" applyFont="1" applyBorder="1" applyAlignment="1">
      <alignment horizontal="center" vertical="center"/>
    </xf>
    <xf numFmtId="0" fontId="42" fillId="0" borderId="152" xfId="0" applyFont="1" applyBorder="1" applyAlignment="1">
      <alignment horizontal="center" vertical="center"/>
    </xf>
    <xf numFmtId="0" fontId="42" fillId="0" borderId="148" xfId="0" applyFont="1" applyBorder="1" applyAlignment="1">
      <alignment horizontal="center" vertical="center"/>
    </xf>
    <xf numFmtId="0" fontId="42" fillId="0" borderId="149" xfId="0" applyFont="1" applyBorder="1" applyAlignment="1">
      <alignment horizontal="center" vertical="center"/>
    </xf>
    <xf numFmtId="0" fontId="42" fillId="0" borderId="150" xfId="0" applyFont="1" applyBorder="1" applyAlignment="1">
      <alignment horizontal="center" vertical="center"/>
    </xf>
    <xf numFmtId="0" fontId="42" fillId="0" borderId="151" xfId="0" applyFont="1" applyBorder="1" applyAlignment="1">
      <alignment horizontal="center" vertical="center" wrapText="1"/>
    </xf>
    <xf numFmtId="0" fontId="42" fillId="0" borderId="51" xfId="0" applyFont="1" applyBorder="1" applyAlignment="1">
      <alignment horizontal="center" vertical="center" wrapText="1"/>
    </xf>
    <xf numFmtId="0" fontId="42" fillId="0" borderId="152" xfId="0" applyFont="1" applyBorder="1" applyAlignment="1">
      <alignment horizontal="center" vertical="center" wrapText="1"/>
    </xf>
    <xf numFmtId="0" fontId="0" fillId="18" borderId="32" xfId="0" applyFill="1" applyBorder="1" applyAlignment="1">
      <alignment horizontal="center" vertical="center"/>
    </xf>
    <xf numFmtId="0" fontId="29" fillId="0" borderId="0" xfId="0" applyFont="1" applyAlignment="1">
      <alignment horizontal="center"/>
    </xf>
    <xf numFmtId="0" fontId="20" fillId="17" borderId="139" xfId="0" applyFont="1" applyFill="1" applyBorder="1" applyAlignment="1">
      <alignment horizontal="left" vertical="top"/>
    </xf>
    <xf numFmtId="0" fontId="20" fillId="17" borderId="64" xfId="0" applyFont="1" applyFill="1" applyBorder="1" applyAlignment="1">
      <alignment horizontal="left" vertical="top"/>
    </xf>
    <xf numFmtId="0" fontId="39" fillId="17" borderId="74" xfId="0" applyFont="1" applyFill="1" applyBorder="1" applyAlignment="1">
      <alignment horizontal="center" vertical="center"/>
    </xf>
    <xf numFmtId="0" fontId="39" fillId="17" borderId="146" xfId="0" applyFont="1" applyFill="1" applyBorder="1" applyAlignment="1">
      <alignment horizontal="center" vertical="center"/>
    </xf>
    <xf numFmtId="0" fontId="29" fillId="0" borderId="51" xfId="0" applyFont="1" applyBorder="1" applyAlignment="1">
      <alignment horizontal="center" vertical="center"/>
    </xf>
    <xf numFmtId="0" fontId="29" fillId="0" borderId="68" xfId="0" applyFont="1" applyBorder="1" applyAlignment="1">
      <alignment horizontal="center" vertical="center"/>
    </xf>
    <xf numFmtId="0" fontId="29" fillId="0" borderId="50" xfId="0" applyFont="1" applyBorder="1" applyAlignment="1">
      <alignment horizontal="left" vertical="center"/>
    </xf>
    <xf numFmtId="0" fontId="29" fillId="0" borderId="51" xfId="0" applyFont="1" applyBorder="1" applyAlignment="1">
      <alignment horizontal="left" vertical="center"/>
    </xf>
    <xf numFmtId="165" fontId="29" fillId="0" borderId="51" xfId="0" applyNumberFormat="1" applyFont="1" applyBorder="1" applyAlignment="1">
      <alignment horizontal="left" vertical="center"/>
    </xf>
    <xf numFmtId="165" fontId="59" fillId="0" borderId="51" xfId="0" applyNumberFormat="1" applyFont="1" applyFill="1" applyBorder="1" applyAlignment="1">
      <alignment horizontal="right" vertical="center"/>
    </xf>
    <xf numFmtId="165" fontId="59" fillId="0" borderId="68" xfId="0" applyNumberFormat="1" applyFont="1" applyFill="1" applyBorder="1" applyAlignment="1">
      <alignment horizontal="right" vertical="center"/>
    </xf>
    <xf numFmtId="0" fontId="69" fillId="0" borderId="88" xfId="0" applyFont="1" applyBorder="1" applyAlignment="1">
      <alignment horizontal="left" vertical="top"/>
    </xf>
    <xf numFmtId="0" fontId="69" fillId="0" borderId="91" xfId="0" applyFont="1" applyBorder="1" applyAlignment="1">
      <alignment horizontal="left" vertical="top"/>
    </xf>
    <xf numFmtId="0" fontId="69" fillId="0" borderId="141" xfId="0" applyFont="1" applyBorder="1" applyAlignment="1">
      <alignment horizontal="left" vertical="top"/>
    </xf>
    <xf numFmtId="165" fontId="29" fillId="0" borderId="51" xfId="0" applyNumberFormat="1" applyFont="1" applyBorder="1" applyAlignment="1">
      <alignment horizontal="right" vertical="center"/>
    </xf>
    <xf numFmtId="178" fontId="59" fillId="0" borderId="51" xfId="0" applyNumberFormat="1" applyFont="1" applyBorder="1" applyAlignment="1">
      <alignment horizontal="right" vertical="center"/>
    </xf>
    <xf numFmtId="178" fontId="59" fillId="0" borderId="68" xfId="0" applyNumberFormat="1" applyFont="1" applyBorder="1" applyAlignment="1">
      <alignment horizontal="right" vertical="center"/>
    </xf>
    <xf numFmtId="0" fontId="38" fillId="0" borderId="88" xfId="0" applyFont="1" applyBorder="1" applyAlignment="1">
      <alignment horizontal="center" vertical="center"/>
    </xf>
    <xf numFmtId="0" fontId="38" fillId="0" borderId="91" xfId="0" applyFont="1" applyBorder="1" applyAlignment="1">
      <alignment horizontal="center" vertical="center"/>
    </xf>
    <xf numFmtId="165" fontId="29" fillId="0" borderId="141" xfId="0" applyNumberFormat="1" applyFont="1" applyBorder="1" applyAlignment="1">
      <alignment horizontal="right" vertical="center"/>
    </xf>
    <xf numFmtId="165" fontId="38" fillId="0" borderId="132" xfId="0" applyNumberFormat="1" applyFont="1" applyBorder="1" applyAlignment="1">
      <alignment horizontal="right" vertical="center"/>
    </xf>
    <xf numFmtId="165" fontId="38" fillId="0" borderId="138" xfId="0" applyNumberFormat="1" applyFont="1" applyBorder="1" applyAlignment="1">
      <alignment horizontal="right" vertical="center"/>
    </xf>
    <xf numFmtId="0" fontId="91" fillId="0" borderId="88" xfId="0" applyFont="1" applyBorder="1" applyAlignment="1">
      <alignment horizontal="left" vertical="center"/>
    </xf>
    <xf numFmtId="0" fontId="29" fillId="0" borderId="91" xfId="0" applyFont="1" applyBorder="1" applyAlignment="1">
      <alignment horizontal="left" vertical="center"/>
    </xf>
    <xf numFmtId="0" fontId="29" fillId="0" borderId="141" xfId="0" applyFont="1" applyBorder="1" applyAlignment="1">
      <alignment horizontal="left" vertical="center"/>
    </xf>
    <xf numFmtId="0" fontId="92" fillId="16" borderId="37" xfId="0" applyFont="1" applyFill="1" applyBorder="1" applyAlignment="1">
      <alignment horizontal="center" vertical="center"/>
    </xf>
    <xf numFmtId="0" fontId="72" fillId="16" borderId="38" xfId="0" applyFont="1" applyFill="1" applyBorder="1" applyAlignment="1">
      <alignment horizontal="center" vertical="center"/>
    </xf>
    <xf numFmtId="0" fontId="72" fillId="16" borderId="39" xfId="0" applyFont="1" applyFill="1" applyBorder="1" applyAlignment="1">
      <alignment horizontal="center" vertical="center"/>
    </xf>
    <xf numFmtId="165" fontId="57" fillId="16" borderId="36" xfId="0" applyNumberFormat="1" applyFont="1" applyFill="1" applyBorder="1" applyAlignment="1">
      <alignment horizontal="right" vertical="center"/>
    </xf>
    <xf numFmtId="165" fontId="57" fillId="16" borderId="41" xfId="0" applyNumberFormat="1" applyFont="1" applyFill="1" applyBorder="1" applyAlignment="1">
      <alignment horizontal="right" vertical="center"/>
    </xf>
    <xf numFmtId="0" fontId="27" fillId="0" borderId="135" xfId="0" applyFont="1" applyBorder="1" applyAlignment="1">
      <alignment horizontal="center"/>
    </xf>
    <xf numFmtId="0" fontId="27" fillId="0" borderId="136" xfId="0" applyFont="1" applyBorder="1" applyAlignment="1">
      <alignment horizontal="center"/>
    </xf>
    <xf numFmtId="0" fontId="27" fillId="0" borderId="119" xfId="0" applyFont="1" applyBorder="1" applyAlignment="1">
      <alignment horizontal="center"/>
    </xf>
    <xf numFmtId="0" fontId="57" fillId="15" borderId="42" xfId="0" applyFont="1" applyFill="1" applyBorder="1" applyAlignment="1">
      <alignment horizontal="center" vertical="center" wrapText="1"/>
    </xf>
    <xf numFmtId="0" fontId="57" fillId="15" borderId="43" xfId="0" applyFont="1" applyFill="1" applyBorder="1" applyAlignment="1">
      <alignment horizontal="center" vertical="center" wrapText="1"/>
    </xf>
    <xf numFmtId="0" fontId="57" fillId="15" borderId="44" xfId="0" applyFont="1" applyFill="1" applyBorder="1" applyAlignment="1">
      <alignment horizontal="center" vertical="center" wrapText="1"/>
    </xf>
    <xf numFmtId="0" fontId="57" fillId="15" borderId="100" xfId="0" applyFont="1" applyFill="1" applyBorder="1" applyAlignment="1">
      <alignment horizontal="center" vertical="center" wrapText="1"/>
    </xf>
    <xf numFmtId="0" fontId="57" fillId="15" borderId="35" xfId="0" applyFont="1" applyFill="1" applyBorder="1" applyAlignment="1">
      <alignment horizontal="center" vertical="center" wrapText="1"/>
    </xf>
    <xf numFmtId="0" fontId="57" fillId="15" borderId="140" xfId="0" applyFont="1" applyFill="1" applyBorder="1" applyAlignment="1">
      <alignment horizontal="center" vertical="center" wrapText="1"/>
    </xf>
    <xf numFmtId="165" fontId="29" fillId="0" borderId="142" xfId="0" applyNumberFormat="1" applyFont="1" applyBorder="1" applyAlignment="1">
      <alignment horizontal="center" vertical="center"/>
    </xf>
    <xf numFmtId="165" fontId="29" fillId="0" borderId="147" xfId="0" applyNumberFormat="1" applyFont="1" applyBorder="1" applyAlignment="1">
      <alignment horizontal="center" vertical="center"/>
    </xf>
    <xf numFmtId="165" fontId="29" fillId="0" borderId="143" xfId="0" applyNumberFormat="1" applyFont="1" applyBorder="1" applyAlignment="1">
      <alignment horizontal="center" vertical="center"/>
    </xf>
    <xf numFmtId="165" fontId="29" fillId="0" borderId="106" xfId="0" applyNumberFormat="1" applyFont="1" applyBorder="1" applyAlignment="1">
      <alignment horizontal="center" vertical="center"/>
    </xf>
    <xf numFmtId="2" fontId="36" fillId="3" borderId="55" xfId="0" applyNumberFormat="1" applyFont="1" applyFill="1" applyBorder="1" applyAlignment="1">
      <alignment horizontal="center" vertical="center" wrapText="1"/>
    </xf>
    <xf numFmtId="2" fontId="35" fillId="3" borderId="67" xfId="0" applyNumberFormat="1" applyFont="1" applyFill="1" applyBorder="1" applyAlignment="1">
      <alignment horizontal="center" vertical="center" wrapText="1"/>
    </xf>
    <xf numFmtId="2" fontId="35" fillId="3" borderId="51" xfId="0" applyNumberFormat="1" applyFont="1" applyFill="1" applyBorder="1" applyAlignment="1">
      <alignment horizontal="center" vertical="center" wrapText="1"/>
    </xf>
    <xf numFmtId="2" fontId="35" fillId="3" borderId="68" xfId="0" applyNumberFormat="1" applyFont="1" applyFill="1" applyBorder="1" applyAlignment="1">
      <alignment horizontal="center" vertical="center" wrapText="1"/>
    </xf>
    <xf numFmtId="0" fontId="55" fillId="0" borderId="83" xfId="0" applyFont="1" applyBorder="1" applyAlignment="1">
      <alignment horizontal="justify" vertical="top" wrapText="1"/>
    </xf>
    <xf numFmtId="0" fontId="55" fillId="0" borderId="0" xfId="0" applyFont="1" applyBorder="1" applyAlignment="1">
      <alignment horizontal="justify" vertical="top" wrapText="1"/>
    </xf>
    <xf numFmtId="0" fontId="55" fillId="0" borderId="129" xfId="0" applyFont="1" applyBorder="1" applyAlignment="1">
      <alignment horizontal="justify" vertical="top" wrapText="1"/>
    </xf>
    <xf numFmtId="0" fontId="55" fillId="0" borderId="130" xfId="0" applyFont="1" applyBorder="1" applyAlignment="1">
      <alignment horizontal="justify" vertical="top" wrapText="1"/>
    </xf>
    <xf numFmtId="0" fontId="55" fillId="0" borderId="53" xfId="0" applyFont="1" applyBorder="1" applyAlignment="1">
      <alignment horizontal="justify" vertical="top" wrapText="1"/>
    </xf>
    <xf numFmtId="0" fontId="55" fillId="0" borderId="131" xfId="0" applyFont="1" applyBorder="1" applyAlignment="1">
      <alignment horizontal="justify" vertical="top" wrapText="1"/>
    </xf>
    <xf numFmtId="0" fontId="29" fillId="0" borderId="50" xfId="0" applyFont="1" applyBorder="1" applyAlignment="1">
      <alignment horizontal="center" vertical="center"/>
    </xf>
    <xf numFmtId="0" fontId="29" fillId="0" borderId="88" xfId="0" applyFont="1" applyBorder="1" applyAlignment="1">
      <alignment horizontal="left" vertical="center"/>
    </xf>
    <xf numFmtId="0" fontId="29" fillId="0" borderId="96" xfId="0" applyFont="1" applyBorder="1" applyAlignment="1">
      <alignment horizontal="left" vertical="center"/>
    </xf>
    <xf numFmtId="165" fontId="59" fillId="0" borderId="51" xfId="0" applyNumberFormat="1" applyFont="1" applyBorder="1" applyAlignment="1">
      <alignment horizontal="right" vertical="center"/>
    </xf>
    <xf numFmtId="165" fontId="59" fillId="0" borderId="68" xfId="0" applyNumberFormat="1" applyFont="1" applyBorder="1" applyAlignment="1">
      <alignment horizontal="right" vertical="center"/>
    </xf>
    <xf numFmtId="0" fontId="38" fillId="0" borderId="144" xfId="0" applyFont="1" applyBorder="1" applyAlignment="1">
      <alignment horizontal="center" vertical="center"/>
    </xf>
    <xf numFmtId="0" fontId="38" fillId="0" borderId="62" xfId="0" applyFont="1" applyBorder="1" applyAlignment="1">
      <alignment horizontal="center" vertical="center"/>
    </xf>
    <xf numFmtId="165" fontId="29" fillId="0" borderId="145" xfId="0" applyNumberFormat="1" applyFont="1" applyBorder="1" applyAlignment="1">
      <alignment horizontal="right" vertical="center"/>
    </xf>
    <xf numFmtId="165" fontId="29" fillId="0" borderId="57" xfId="0" applyNumberFormat="1" applyFont="1" applyBorder="1" applyAlignment="1">
      <alignment horizontal="right" vertical="center"/>
    </xf>
    <xf numFmtId="165" fontId="38" fillId="0" borderId="57" xfId="0" applyNumberFormat="1" applyFont="1" applyBorder="1" applyAlignment="1">
      <alignment horizontal="right" vertical="center"/>
    </xf>
    <xf numFmtId="165" fontId="38" fillId="0" borderId="69" xfId="0" applyNumberFormat="1" applyFont="1" applyBorder="1" applyAlignment="1">
      <alignment horizontal="right" vertical="center"/>
    </xf>
    <xf numFmtId="0" fontId="57" fillId="0" borderId="47" xfId="0" applyFont="1" applyBorder="1" applyAlignment="1">
      <alignment horizontal="center" vertical="center"/>
    </xf>
    <xf numFmtId="0" fontId="57" fillId="0" borderId="48" xfId="0" applyFont="1" applyBorder="1" applyAlignment="1">
      <alignment horizontal="center" vertical="center"/>
    </xf>
    <xf numFmtId="0" fontId="57" fillId="0" borderId="137" xfId="0" applyFont="1" applyBorder="1" applyAlignment="1">
      <alignment horizontal="center" vertical="center"/>
    </xf>
    <xf numFmtId="0" fontId="69" fillId="0" borderId="51" xfId="0" applyFont="1" applyBorder="1" applyAlignment="1">
      <alignment horizontal="left" vertical="center"/>
    </xf>
    <xf numFmtId="165" fontId="29" fillId="0" borderId="68" xfId="0" applyNumberFormat="1" applyFont="1" applyBorder="1" applyAlignment="1">
      <alignment horizontal="right" vertical="center"/>
    </xf>
    <xf numFmtId="0" fontId="38" fillId="0" borderId="50" xfId="0" applyFont="1" applyBorder="1" applyAlignment="1">
      <alignment horizontal="left" vertical="center"/>
    </xf>
    <xf numFmtId="0" fontId="38" fillId="0" borderId="51" xfId="0" applyFont="1" applyBorder="1" applyAlignment="1">
      <alignment horizontal="left" vertical="center"/>
    </xf>
    <xf numFmtId="165" fontId="38" fillId="0" borderId="51" xfId="0" applyNumberFormat="1" applyFont="1" applyBorder="1" applyAlignment="1">
      <alignment horizontal="right" vertical="center"/>
    </xf>
    <xf numFmtId="165" fontId="38" fillId="0" borderId="68" xfId="0" applyNumberFormat="1" applyFont="1" applyBorder="1" applyAlignment="1">
      <alignment horizontal="right" vertical="center"/>
    </xf>
    <xf numFmtId="165" fontId="29" fillId="0" borderId="51" xfId="0" applyNumberFormat="1" applyFont="1" applyFill="1" applyBorder="1" applyAlignment="1">
      <alignment horizontal="right" vertical="center"/>
    </xf>
    <xf numFmtId="2" fontId="36" fillId="3" borderId="51" xfId="0" applyNumberFormat="1" applyFont="1" applyFill="1" applyBorder="1" applyAlignment="1">
      <alignment horizontal="center" vertical="center" wrapText="1"/>
    </xf>
    <xf numFmtId="0" fontId="27" fillId="0" borderId="99" xfId="0" applyFont="1" applyBorder="1" applyAlignment="1">
      <alignment horizontal="justify" vertical="top" wrapText="1"/>
    </xf>
    <xf numFmtId="0" fontId="27" fillId="0" borderId="96" xfId="0" applyFont="1" applyBorder="1" applyAlignment="1">
      <alignment horizontal="justify" vertical="top" wrapText="1"/>
    </xf>
    <xf numFmtId="0" fontId="27" fillId="0" borderId="128" xfId="0" applyFont="1" applyBorder="1" applyAlignment="1">
      <alignment horizontal="justify" vertical="top" wrapText="1"/>
    </xf>
    <xf numFmtId="0" fontId="27" fillId="0" borderId="83" xfId="0" applyFont="1" applyBorder="1" applyAlignment="1">
      <alignment horizontal="justify" vertical="top" wrapText="1"/>
    </xf>
    <xf numFmtId="0" fontId="27" fillId="0" borderId="0" xfId="0" applyFont="1" applyBorder="1" applyAlignment="1">
      <alignment horizontal="justify" vertical="top" wrapText="1"/>
    </xf>
    <xf numFmtId="0" fontId="27" fillId="0" borderId="129" xfId="0" applyFont="1" applyBorder="1" applyAlignment="1">
      <alignment horizontal="justify" vertical="top" wrapText="1"/>
    </xf>
    <xf numFmtId="0" fontId="27" fillId="0" borderId="130" xfId="0" applyFont="1" applyBorder="1" applyAlignment="1">
      <alignment horizontal="justify" vertical="top" wrapText="1"/>
    </xf>
    <xf numFmtId="0" fontId="27" fillId="0" borderId="53" xfId="0" applyFont="1" applyBorder="1" applyAlignment="1">
      <alignment horizontal="justify" vertical="top" wrapText="1"/>
    </xf>
    <xf numFmtId="0" fontId="27" fillId="0" borderId="131" xfId="0" applyFont="1" applyBorder="1" applyAlignment="1">
      <alignment horizontal="justify" vertical="top" wrapText="1"/>
    </xf>
    <xf numFmtId="0" fontId="38" fillId="0" borderId="133" xfId="0" applyFont="1" applyBorder="1" applyAlignment="1">
      <alignment horizontal="left" vertical="center"/>
    </xf>
    <xf numFmtId="0" fontId="38" fillId="0" borderId="54" xfId="0" applyFont="1" applyBorder="1" applyAlignment="1">
      <alignment horizontal="left" vertical="center"/>
    </xf>
    <xf numFmtId="165" fontId="29" fillId="0" borderId="54" xfId="0" applyNumberFormat="1" applyFont="1" applyBorder="1" applyAlignment="1">
      <alignment horizontal="right" vertical="center"/>
    </xf>
    <xf numFmtId="165" fontId="38" fillId="0" borderId="54" xfId="0" applyNumberFormat="1" applyFont="1" applyBorder="1" applyAlignment="1">
      <alignment horizontal="right" vertical="center"/>
    </xf>
    <xf numFmtId="165" fontId="38" fillId="0" borderId="66" xfId="0" applyNumberFormat="1" applyFont="1" applyBorder="1" applyAlignment="1">
      <alignment horizontal="right" vertical="center"/>
    </xf>
    <xf numFmtId="0" fontId="70" fillId="16" borderId="37" xfId="0" applyFont="1" applyFill="1" applyBorder="1" applyAlignment="1">
      <alignment horizontal="center" vertical="center"/>
    </xf>
    <xf numFmtId="0" fontId="71" fillId="16" borderId="38" xfId="0" applyFont="1" applyFill="1" applyBorder="1" applyAlignment="1">
      <alignment horizontal="center" vertical="center"/>
    </xf>
    <xf numFmtId="0" fontId="71" fillId="16" borderId="118" xfId="0" applyFont="1" applyFill="1" applyBorder="1" applyAlignment="1">
      <alignment horizontal="center" vertical="center"/>
    </xf>
    <xf numFmtId="165" fontId="68" fillId="16" borderId="134" xfId="0" applyNumberFormat="1" applyFont="1" applyFill="1" applyBorder="1" applyAlignment="1">
      <alignment horizontal="right" vertical="center"/>
    </xf>
    <xf numFmtId="165" fontId="68" fillId="16" borderId="39" xfId="0" applyNumberFormat="1" applyFont="1" applyFill="1" applyBorder="1" applyAlignment="1">
      <alignment horizontal="right" vertical="center"/>
    </xf>
    <xf numFmtId="0" fontId="52" fillId="0" borderId="87" xfId="0" applyFont="1" applyFill="1" applyBorder="1" applyAlignment="1">
      <alignment horizontal="left" vertical="top"/>
    </xf>
    <xf numFmtId="0" fontId="52" fillId="0" borderId="33" xfId="0" applyFont="1" applyFill="1" applyBorder="1" applyAlignment="1">
      <alignment horizontal="left" vertical="top"/>
    </xf>
    <xf numFmtId="0" fontId="52" fillId="0" borderId="34" xfId="0" applyFont="1" applyFill="1" applyBorder="1" applyAlignment="1">
      <alignment horizontal="left" vertical="top"/>
    </xf>
    <xf numFmtId="0" fontId="53" fillId="0" borderId="87" xfId="0" applyFont="1" applyBorder="1" applyAlignment="1">
      <alignment horizontal="left" vertical="center"/>
    </xf>
    <xf numFmtId="0" fontId="53" fillId="0" borderId="33" xfId="0" applyFont="1" applyBorder="1" applyAlignment="1">
      <alignment horizontal="left" vertical="center"/>
    </xf>
    <xf numFmtId="0" fontId="53" fillId="0" borderId="34" xfId="0" applyFont="1" applyBorder="1" applyAlignment="1">
      <alignment horizontal="left" vertical="center"/>
    </xf>
    <xf numFmtId="0" fontId="53" fillId="0" borderId="110" xfId="0" applyFont="1" applyBorder="1" applyAlignment="1">
      <alignment horizontal="left" vertical="center"/>
    </xf>
    <xf numFmtId="0" fontId="84" fillId="0" borderId="87" xfId="0" applyFont="1" applyFill="1" applyBorder="1" applyAlignment="1">
      <alignment horizontal="left" vertical="top"/>
    </xf>
    <xf numFmtId="0" fontId="84" fillId="0" borderId="34" xfId="0" applyFont="1" applyFill="1" applyBorder="1" applyAlignment="1">
      <alignment horizontal="left" vertical="top"/>
    </xf>
    <xf numFmtId="0" fontId="52" fillId="0" borderId="88" xfId="0" applyFont="1" applyFill="1" applyBorder="1" applyAlignment="1">
      <alignment horizontal="left" vertical="center"/>
    </xf>
    <xf numFmtId="0" fontId="49" fillId="0" borderId="89" xfId="0" applyFont="1" applyBorder="1" applyAlignment="1">
      <alignment horizontal="left" vertical="center"/>
    </xf>
    <xf numFmtId="0" fontId="84" fillId="0" borderId="88" xfId="0" applyFont="1" applyFill="1" applyBorder="1" applyAlignment="1">
      <alignment horizontal="justify" vertical="top" wrapText="1"/>
    </xf>
    <xf numFmtId="0" fontId="52" fillId="0" borderId="89" xfId="0" applyFont="1" applyFill="1" applyBorder="1" applyAlignment="1">
      <alignment horizontal="justify" vertical="top" wrapText="1"/>
    </xf>
    <xf numFmtId="0" fontId="84" fillId="0" borderId="97" xfId="0" applyFont="1" applyFill="1" applyBorder="1" applyAlignment="1">
      <alignment horizontal="left" vertical="top"/>
    </xf>
    <xf numFmtId="0" fontId="52" fillId="0" borderId="98" xfId="0" applyFont="1" applyFill="1" applyBorder="1" applyAlignment="1">
      <alignment horizontal="left" vertical="top"/>
    </xf>
    <xf numFmtId="0" fontId="68" fillId="15" borderId="42" xfId="0" applyFont="1" applyFill="1" applyBorder="1" applyAlignment="1">
      <alignment horizontal="center" vertical="center" wrapText="1"/>
    </xf>
    <xf numFmtId="0" fontId="68" fillId="15" borderId="43" xfId="0" applyFont="1" applyFill="1" applyBorder="1" applyAlignment="1">
      <alignment horizontal="center" vertical="center" wrapText="1"/>
    </xf>
    <xf numFmtId="0" fontId="68" fillId="15" borderId="100" xfId="0" applyFont="1" applyFill="1" applyBorder="1" applyAlignment="1">
      <alignment horizontal="center" vertical="center" wrapText="1"/>
    </xf>
    <xf numFmtId="0" fontId="68" fillId="15" borderId="35" xfId="0" applyFont="1" applyFill="1" applyBorder="1" applyAlignment="1">
      <alignment horizontal="center" vertical="center" wrapText="1"/>
    </xf>
    <xf numFmtId="0" fontId="52" fillId="0" borderId="86" xfId="0" applyFont="1" applyFill="1" applyBorder="1" applyAlignment="1">
      <alignment horizontal="center" vertical="center"/>
    </xf>
    <xf numFmtId="0" fontId="52" fillId="0" borderId="72" xfId="0" applyFont="1" applyFill="1" applyBorder="1" applyAlignment="1">
      <alignment horizontal="center" vertical="center"/>
    </xf>
    <xf numFmtId="0" fontId="52" fillId="0" borderId="83" xfId="0" applyFont="1" applyFill="1" applyBorder="1" applyAlignment="1">
      <alignment horizontal="center" vertical="center"/>
    </xf>
    <xf numFmtId="0" fontId="52" fillId="0" borderId="23" xfId="0" applyFont="1" applyFill="1" applyBorder="1" applyAlignment="1">
      <alignment horizontal="center" vertical="center"/>
    </xf>
    <xf numFmtId="0" fontId="55" fillId="0" borderId="86" xfId="0" applyFont="1" applyFill="1" applyBorder="1" applyAlignment="1">
      <alignment horizontal="justify" vertical="center" wrapText="1"/>
    </xf>
    <xf numFmtId="0" fontId="55" fillId="0" borderId="73" xfId="0" applyFont="1" applyFill="1" applyBorder="1" applyAlignment="1">
      <alignment horizontal="justify" vertical="center" wrapText="1"/>
    </xf>
    <xf numFmtId="0" fontId="55" fillId="0" borderId="72" xfId="0" applyFont="1" applyFill="1" applyBorder="1" applyAlignment="1">
      <alignment horizontal="justify" vertical="center" wrapText="1"/>
    </xf>
    <xf numFmtId="0" fontId="55" fillId="0" borderId="83" xfId="0" applyFont="1" applyFill="1" applyBorder="1" applyAlignment="1">
      <alignment horizontal="justify" vertical="center" wrapText="1"/>
    </xf>
    <xf numFmtId="0" fontId="55" fillId="0" borderId="0" xfId="0" applyFont="1" applyFill="1" applyBorder="1" applyAlignment="1">
      <alignment horizontal="justify" vertical="center" wrapText="1"/>
    </xf>
    <xf numFmtId="0" fontId="55" fillId="0" borderId="23" xfId="0" applyFont="1" applyFill="1" applyBorder="1" applyAlignment="1">
      <alignment horizontal="justify" vertical="center" wrapText="1"/>
    </xf>
    <xf numFmtId="0" fontId="52" fillId="0" borderId="78" xfId="0" applyFont="1" applyFill="1" applyBorder="1" applyAlignment="1">
      <alignment horizontal="center" vertical="center" wrapText="1"/>
    </xf>
    <xf numFmtId="0" fontId="52" fillId="0" borderId="80" xfId="0" applyFont="1" applyFill="1" applyBorder="1" applyAlignment="1">
      <alignment horizontal="center" vertical="center" wrapText="1"/>
    </xf>
    <xf numFmtId="0" fontId="52" fillId="10" borderId="87" xfId="0" applyFont="1" applyFill="1" applyBorder="1" applyAlignment="1">
      <alignment horizontal="center" vertical="center"/>
    </xf>
    <xf numFmtId="0" fontId="52" fillId="10" borderId="34" xfId="0" applyFont="1" applyFill="1" applyBorder="1" applyAlignment="1">
      <alignment horizontal="center" vertical="center"/>
    </xf>
    <xf numFmtId="165" fontId="53" fillId="0" borderId="71" xfId="0" applyNumberFormat="1" applyFont="1" applyBorder="1" applyAlignment="1">
      <alignment horizontal="center" vertical="center"/>
    </xf>
    <xf numFmtId="165" fontId="53" fillId="0" borderId="73" xfId="0" applyNumberFormat="1" applyFont="1" applyBorder="1" applyAlignment="1">
      <alignment horizontal="center" vertical="center"/>
    </xf>
    <xf numFmtId="165" fontId="53" fillId="0" borderId="72" xfId="0" applyNumberFormat="1" applyFont="1" applyBorder="1" applyAlignment="1">
      <alignment horizontal="center" vertical="center"/>
    </xf>
    <xf numFmtId="0" fontId="36" fillId="0" borderId="108" xfId="0" applyFont="1" applyFill="1" applyBorder="1" applyAlignment="1">
      <alignment horizontal="center" vertical="center" wrapText="1"/>
    </xf>
    <xf numFmtId="0" fontId="83" fillId="0" borderId="109" xfId="0" applyFont="1" applyFill="1" applyBorder="1" applyAlignment="1">
      <alignment horizontal="center" vertical="center" wrapText="1"/>
    </xf>
    <xf numFmtId="165" fontId="54" fillId="3" borderId="64" xfId="0" applyNumberFormat="1" applyFont="1" applyFill="1" applyBorder="1" applyAlignment="1">
      <alignment horizontal="center" vertical="center"/>
    </xf>
    <xf numFmtId="165" fontId="54" fillId="3" borderId="41" xfId="0" applyNumberFormat="1" applyFont="1" applyFill="1" applyBorder="1" applyAlignment="1">
      <alignment horizontal="center" vertical="center"/>
    </xf>
    <xf numFmtId="43" fontId="29" fillId="3" borderId="88" xfId="0" applyNumberFormat="1" applyFont="1" applyFill="1" applyBorder="1" applyAlignment="1">
      <alignment horizontal="left" vertical="top"/>
    </xf>
    <xf numFmtId="43" fontId="29" fillId="3" borderId="91" xfId="0" applyNumberFormat="1" applyFont="1" applyFill="1" applyBorder="1" applyAlignment="1">
      <alignment horizontal="left" vertical="top"/>
    </xf>
    <xf numFmtId="43" fontId="29" fillId="3" borderId="89" xfId="0" applyNumberFormat="1" applyFont="1" applyFill="1" applyBorder="1" applyAlignment="1">
      <alignment horizontal="left" vertical="top"/>
    </xf>
    <xf numFmtId="0" fontId="53" fillId="0" borderId="24" xfId="0" applyFont="1" applyBorder="1" applyAlignment="1">
      <alignment horizontal="center" vertical="center"/>
    </xf>
    <xf numFmtId="0" fontId="53" fillId="0" borderId="33" xfId="0" applyFont="1" applyBorder="1" applyAlignment="1">
      <alignment horizontal="center" vertical="center"/>
    </xf>
    <xf numFmtId="0" fontId="53" fillId="0" borderId="34" xfId="0" applyFont="1" applyBorder="1" applyAlignment="1">
      <alignment horizontal="center" vertical="center"/>
    </xf>
    <xf numFmtId="0" fontId="53" fillId="0" borderId="87" xfId="0" applyFont="1" applyBorder="1" applyAlignment="1">
      <alignment horizontal="center" vertical="center"/>
    </xf>
    <xf numFmtId="0" fontId="53" fillId="0" borderId="158" xfId="0" applyFont="1" applyBorder="1" applyAlignment="1">
      <alignment vertical="center"/>
    </xf>
    <xf numFmtId="0" fontId="53" fillId="0" borderId="159" xfId="0" applyFont="1" applyBorder="1" applyAlignment="1">
      <alignment vertical="center"/>
    </xf>
    <xf numFmtId="0" fontId="53" fillId="0" borderId="160" xfId="0" applyFont="1" applyBorder="1" applyAlignment="1">
      <alignment vertical="center"/>
    </xf>
    <xf numFmtId="0" fontId="53" fillId="14" borderId="37" xfId="0" applyFont="1" applyFill="1" applyBorder="1" applyAlignment="1">
      <alignment horizontal="left" vertical="center" indent="1"/>
    </xf>
    <xf numFmtId="0" fontId="53" fillId="14" borderId="38" xfId="0" applyFont="1" applyFill="1" applyBorder="1" applyAlignment="1">
      <alignment horizontal="left" vertical="center" indent="1"/>
    </xf>
    <xf numFmtId="0" fontId="53" fillId="14" borderId="118" xfId="0" applyFont="1" applyFill="1" applyBorder="1" applyAlignment="1">
      <alignment horizontal="left" vertical="center" indent="1"/>
    </xf>
    <xf numFmtId="0" fontId="53" fillId="0" borderId="87" xfId="0" applyFont="1" applyBorder="1" applyAlignment="1">
      <alignment vertical="center"/>
    </xf>
    <xf numFmtId="0" fontId="53" fillId="0" borderId="33" xfId="0" applyFont="1" applyBorder="1" applyAlignment="1">
      <alignment vertical="center"/>
    </xf>
    <xf numFmtId="0" fontId="53" fillId="0" borderId="110" xfId="0" applyFont="1" applyBorder="1" applyAlignment="1">
      <alignment vertical="center"/>
    </xf>
    <xf numFmtId="0" fontId="53" fillId="0" borderId="102" xfId="0" applyFont="1" applyBorder="1" applyAlignment="1">
      <alignment horizontal="center" vertical="top"/>
    </xf>
    <xf numFmtId="0" fontId="52" fillId="0" borderId="88" xfId="0" applyFont="1" applyBorder="1" applyAlignment="1">
      <alignment horizontal="left" vertical="top"/>
    </xf>
    <xf numFmtId="0" fontId="0" fillId="0" borderId="89" xfId="0" applyBorder="1" applyAlignment="1">
      <alignment horizontal="left" vertical="top"/>
    </xf>
    <xf numFmtId="0" fontId="29" fillId="3" borderId="97" xfId="0" applyFont="1" applyFill="1" applyBorder="1" applyAlignment="1">
      <alignment horizontal="left" vertical="top"/>
    </xf>
    <xf numFmtId="0" fontId="29" fillId="3" borderId="105" xfId="0" applyFont="1" applyFill="1" applyBorder="1" applyAlignment="1">
      <alignment horizontal="left" vertical="top"/>
    </xf>
    <xf numFmtId="0" fontId="29" fillId="3" borderId="98" xfId="0" applyFont="1" applyFill="1" applyBorder="1" applyAlignment="1">
      <alignment horizontal="left" vertical="top"/>
    </xf>
    <xf numFmtId="43" fontId="29" fillId="3" borderId="101" xfId="0" applyNumberFormat="1" applyFont="1" applyFill="1" applyBorder="1" applyAlignment="1">
      <alignment horizontal="left" vertical="top"/>
    </xf>
    <xf numFmtId="43" fontId="29" fillId="3" borderId="102" xfId="0" applyNumberFormat="1" applyFont="1" applyFill="1" applyBorder="1" applyAlignment="1">
      <alignment horizontal="left" vertical="top"/>
    </xf>
    <xf numFmtId="43" fontId="29" fillId="3" borderId="124" xfId="0" applyNumberFormat="1" applyFont="1" applyFill="1" applyBorder="1" applyAlignment="1">
      <alignment horizontal="left" vertical="top"/>
    </xf>
    <xf numFmtId="0" fontId="53" fillId="0" borderId="181" xfId="0" applyFont="1" applyBorder="1" applyAlignment="1">
      <alignment horizontal="left" vertical="center"/>
    </xf>
    <xf numFmtId="167" fontId="66" fillId="0" borderId="83" xfId="0" applyNumberFormat="1" applyFont="1" applyBorder="1" applyAlignment="1" applyProtection="1">
      <alignment horizontal="justify" vertical="top"/>
      <protection locked="0"/>
    </xf>
    <xf numFmtId="167" fontId="66" fillId="0" borderId="0" xfId="0" applyNumberFormat="1" applyFont="1" applyAlignment="1" applyProtection="1">
      <alignment horizontal="justify" vertical="top"/>
      <protection locked="0"/>
    </xf>
    <xf numFmtId="0" fontId="27" fillId="0" borderId="43" xfId="0" applyFont="1" applyBorder="1" applyAlignment="1">
      <alignment horizontal="center" vertical="center"/>
    </xf>
    <xf numFmtId="0" fontId="27" fillId="0" borderId="36" xfId="0" applyFont="1" applyBorder="1" applyAlignment="1">
      <alignment horizontal="center" vertical="center"/>
    </xf>
    <xf numFmtId="0" fontId="86" fillId="0" borderId="42" xfId="0" applyFont="1" applyBorder="1" applyAlignment="1">
      <alignment horizontal="left" vertical="top" wrapText="1"/>
    </xf>
    <xf numFmtId="0" fontId="86" fillId="0" borderId="43" xfId="0" applyFont="1" applyBorder="1" applyAlignment="1">
      <alignment horizontal="left" vertical="top" wrapText="1"/>
    </xf>
    <xf numFmtId="0" fontId="86" fillId="0" borderId="45" xfId="0" applyFont="1" applyBorder="1" applyAlignment="1">
      <alignment horizontal="left" vertical="top" wrapText="1"/>
    </xf>
    <xf numFmtId="0" fontId="86" fillId="0" borderId="36" xfId="0" applyFont="1" applyBorder="1" applyAlignment="1">
      <alignment horizontal="left" vertical="top" wrapText="1"/>
    </xf>
    <xf numFmtId="10" fontId="53" fillId="0" borderId="103" xfId="2" applyNumberFormat="1" applyFont="1" applyFill="1" applyBorder="1" applyAlignment="1">
      <alignment horizontal="center" vertical="center"/>
    </xf>
    <xf numFmtId="0" fontId="49" fillId="0" borderId="89" xfId="0" applyFont="1" applyFill="1" applyBorder="1" applyAlignment="1">
      <alignment horizontal="center" vertical="center"/>
    </xf>
    <xf numFmtId="0" fontId="52" fillId="0" borderId="103" xfId="0" applyFont="1" applyBorder="1" applyAlignment="1">
      <alignment horizontal="center" vertical="center"/>
    </xf>
    <xf numFmtId="0" fontId="52" fillId="0" borderId="91" xfId="0" applyFont="1" applyBorder="1" applyAlignment="1">
      <alignment horizontal="center" vertical="center"/>
    </xf>
    <xf numFmtId="0" fontId="52" fillId="0" borderId="89" xfId="0" applyFont="1" applyBorder="1" applyAlignment="1">
      <alignment horizontal="center" vertical="center"/>
    </xf>
    <xf numFmtId="0" fontId="57" fillId="3" borderId="42" xfId="0" applyFont="1" applyFill="1" applyBorder="1" applyAlignment="1">
      <alignment horizontal="center"/>
    </xf>
    <xf numFmtId="0" fontId="57" fillId="3" borderId="43" xfId="0" applyFont="1" applyFill="1" applyBorder="1" applyAlignment="1">
      <alignment horizontal="center"/>
    </xf>
    <xf numFmtId="0" fontId="57" fillId="3" borderId="64" xfId="0" applyFont="1" applyFill="1" applyBorder="1" applyAlignment="1">
      <alignment horizontal="center"/>
    </xf>
    <xf numFmtId="0" fontId="59" fillId="0" borderId="84" xfId="0" applyFont="1" applyBorder="1" applyAlignment="1">
      <alignment horizontal="center" vertical="center" wrapText="1"/>
    </xf>
    <xf numFmtId="0" fontId="59" fillId="0" borderId="85" xfId="0" applyFont="1" applyBorder="1" applyAlignment="1">
      <alignment horizontal="center" vertical="center" wrapText="1"/>
    </xf>
    <xf numFmtId="0" fontId="59" fillId="0" borderId="107" xfId="0" applyFont="1" applyBorder="1" applyAlignment="1">
      <alignment horizontal="center" vertical="center" wrapText="1"/>
    </xf>
    <xf numFmtId="0" fontId="52" fillId="0" borderId="88" xfId="0" applyFont="1" applyFill="1" applyBorder="1" applyAlignment="1">
      <alignment horizontal="justify" vertical="top" wrapText="1"/>
    </xf>
    <xf numFmtId="0" fontId="52" fillId="0" borderId="88" xfId="0" applyFont="1" applyFill="1" applyBorder="1" applyAlignment="1">
      <alignment horizontal="left" vertical="top"/>
    </xf>
    <xf numFmtId="0" fontId="52" fillId="0" borderId="89" xfId="0" applyFont="1" applyFill="1" applyBorder="1" applyAlignment="1">
      <alignment horizontal="left" vertical="top"/>
    </xf>
    <xf numFmtId="0" fontId="52" fillId="0" borderId="97" xfId="0" applyFont="1" applyBorder="1" applyAlignment="1">
      <alignment horizontal="left" vertical="top"/>
    </xf>
    <xf numFmtId="0" fontId="0" fillId="0" borderId="98" xfId="0" applyBorder="1" applyAlignment="1">
      <alignment horizontal="left" vertical="top"/>
    </xf>
    <xf numFmtId="0" fontId="53" fillId="0" borderId="87" xfId="0" applyFont="1" applyBorder="1" applyAlignment="1">
      <alignment horizontal="left" vertical="top"/>
    </xf>
    <xf numFmtId="0" fontId="0" fillId="0" borderId="34" xfId="0" applyBorder="1" applyAlignment="1">
      <alignment horizontal="left" vertical="top"/>
    </xf>
    <xf numFmtId="0" fontId="0" fillId="0" borderId="91" xfId="0" applyBorder="1" applyAlignment="1">
      <alignment horizontal="left" vertical="top"/>
    </xf>
    <xf numFmtId="0" fontId="52" fillId="0" borderId="99" xfId="0" applyFont="1" applyFill="1" applyBorder="1" applyAlignment="1">
      <alignment horizontal="left" vertical="top"/>
    </xf>
    <xf numFmtId="0" fontId="0" fillId="0" borderId="96" xfId="0" applyBorder="1" applyAlignment="1">
      <alignment horizontal="left" vertical="top"/>
    </xf>
    <xf numFmtId="0" fontId="0" fillId="0" borderId="94" xfId="0" applyBorder="1" applyAlignment="1">
      <alignment horizontal="left" vertical="top"/>
    </xf>
    <xf numFmtId="0" fontId="52" fillId="0" borderId="104" xfId="0" applyFont="1" applyBorder="1" applyAlignment="1">
      <alignment horizontal="center" vertical="center"/>
    </xf>
    <xf numFmtId="0" fontId="52" fillId="0" borderId="105" xfId="0" applyFont="1" applyBorder="1" applyAlignment="1">
      <alignment horizontal="center" vertical="center"/>
    </xf>
    <xf numFmtId="0" fontId="52" fillId="0" borderId="98" xfId="0" applyFont="1" applyBorder="1" applyAlignment="1">
      <alignment horizontal="center" vertical="center"/>
    </xf>
    <xf numFmtId="0" fontId="0" fillId="0" borderId="34" xfId="0" applyBorder="1" applyAlignment="1">
      <alignment horizontal="center" vertical="center"/>
    </xf>
    <xf numFmtId="0" fontId="52" fillId="0" borderId="24" xfId="0" applyFont="1" applyBorder="1" applyAlignment="1">
      <alignment vertical="center"/>
    </xf>
    <xf numFmtId="0" fontId="52" fillId="0" borderId="33" xfId="0" applyFont="1" applyBorder="1" applyAlignment="1">
      <alignment vertical="center"/>
    </xf>
    <xf numFmtId="0" fontId="52" fillId="0" borderId="34" xfId="0" applyFont="1" applyBorder="1" applyAlignment="1">
      <alignment vertical="center"/>
    </xf>
    <xf numFmtId="0" fontId="53" fillId="0" borderId="86" xfId="0" applyFont="1" applyBorder="1" applyAlignment="1">
      <alignment vertical="center"/>
    </xf>
    <xf numFmtId="0" fontId="53" fillId="0" borderId="73" xfId="0" applyFont="1" applyBorder="1" applyAlignment="1">
      <alignment vertical="center"/>
    </xf>
    <xf numFmtId="0" fontId="53" fillId="0" borderId="117" xfId="0" applyFont="1" applyBorder="1" applyAlignment="1">
      <alignment vertical="center"/>
    </xf>
    <xf numFmtId="0" fontId="52" fillId="14" borderId="0" xfId="0" applyNumberFormat="1" applyFont="1" applyFill="1" applyBorder="1" applyAlignment="1">
      <alignment horizontal="left" vertical="center" wrapText="1"/>
    </xf>
    <xf numFmtId="0" fontId="52" fillId="14" borderId="23" xfId="0" applyNumberFormat="1" applyFont="1" applyFill="1" applyBorder="1" applyAlignment="1">
      <alignment horizontal="left" vertical="center" wrapText="1"/>
    </xf>
    <xf numFmtId="0" fontId="52" fillId="0" borderId="100" xfId="0" applyFont="1" applyFill="1" applyBorder="1" applyAlignment="1">
      <alignment horizontal="left" vertical="top"/>
    </xf>
    <xf numFmtId="0" fontId="0" fillId="0" borderId="35" xfId="0" applyBorder="1" applyAlignment="1">
      <alignment horizontal="left" vertical="top"/>
    </xf>
    <xf numFmtId="0" fontId="0" fillId="0" borderId="75" xfId="0" applyBorder="1" applyAlignment="1">
      <alignment horizontal="left" vertical="top"/>
    </xf>
    <xf numFmtId="0" fontId="0" fillId="0" borderId="33" xfId="0" applyBorder="1" applyAlignment="1">
      <alignment horizontal="left" vertical="top"/>
    </xf>
    <xf numFmtId="0" fontId="53" fillId="0" borderId="116" xfId="0" applyFont="1" applyBorder="1" applyAlignment="1">
      <alignment horizontal="center" vertical="top"/>
    </xf>
    <xf numFmtId="10" fontId="53" fillId="0" borderId="103" xfId="2" applyNumberFormat="1" applyFont="1" applyBorder="1" applyAlignment="1">
      <alignment horizontal="center" vertical="center"/>
    </xf>
    <xf numFmtId="0" fontId="0" fillId="0" borderId="89" xfId="0" applyBorder="1" applyAlignment="1">
      <alignment horizontal="center" vertical="center"/>
    </xf>
    <xf numFmtId="0" fontId="52" fillId="0" borderId="104" xfId="0" applyFont="1" applyBorder="1" applyAlignment="1">
      <alignment horizontal="left" vertical="center" wrapText="1"/>
    </xf>
    <xf numFmtId="0" fontId="52" fillId="0" borderId="105" xfId="0" applyFont="1" applyBorder="1" applyAlignment="1">
      <alignment horizontal="left" vertical="center" wrapText="1"/>
    </xf>
    <xf numFmtId="0" fontId="52" fillId="0" borderId="98" xfId="0" applyFont="1" applyBorder="1" applyAlignment="1">
      <alignment horizontal="left" vertical="center" wrapText="1"/>
    </xf>
    <xf numFmtId="0" fontId="54" fillId="0" borderId="104" xfId="0" applyFont="1" applyBorder="1" applyAlignment="1">
      <alignment horizontal="left" vertical="center" wrapText="1"/>
    </xf>
    <xf numFmtId="0" fontId="54" fillId="0" borderId="98" xfId="0" applyFont="1" applyBorder="1" applyAlignment="1">
      <alignment horizontal="left" vertical="center" wrapText="1"/>
    </xf>
    <xf numFmtId="0" fontId="59" fillId="0" borderId="0" xfId="0" applyFont="1" applyBorder="1" applyAlignment="1">
      <alignment horizontal="left" vertical="center" wrapText="1"/>
    </xf>
    <xf numFmtId="175" fontId="67" fillId="0" borderId="0" xfId="0" applyNumberFormat="1" applyFont="1" applyBorder="1" applyAlignment="1">
      <alignment horizontal="center" vertical="center"/>
    </xf>
    <xf numFmtId="10" fontId="53" fillId="0" borderId="78" xfId="2" applyNumberFormat="1" applyFont="1" applyBorder="1" applyAlignment="1">
      <alignment horizontal="center" vertical="center"/>
    </xf>
    <xf numFmtId="10" fontId="53" fillId="0" borderId="80" xfId="2" applyNumberFormat="1" applyFont="1" applyBorder="1" applyAlignment="1">
      <alignment horizontal="center" vertical="center"/>
    </xf>
    <xf numFmtId="10" fontId="53" fillId="0" borderId="79" xfId="2" applyNumberFormat="1" applyFont="1" applyBorder="1" applyAlignment="1">
      <alignment horizontal="center" vertical="center"/>
    </xf>
    <xf numFmtId="0" fontId="27" fillId="0" borderId="108" xfId="0" applyFont="1" applyFill="1" applyBorder="1" applyAlignment="1">
      <alignment horizontal="center" vertical="center" wrapText="1"/>
    </xf>
    <xf numFmtId="0" fontId="27" fillId="0" borderId="109" xfId="0" applyFont="1" applyFill="1" applyBorder="1" applyAlignment="1">
      <alignment horizontal="center" vertical="center" wrapText="1"/>
    </xf>
    <xf numFmtId="165" fontId="54" fillId="7" borderId="64" xfId="0" applyNumberFormat="1" applyFont="1" applyFill="1" applyBorder="1" applyAlignment="1">
      <alignment horizontal="center" vertical="center"/>
    </xf>
    <xf numFmtId="165" fontId="54" fillId="7" borderId="41" xfId="0" applyNumberFormat="1" applyFont="1" applyFill="1" applyBorder="1" applyAlignment="1">
      <alignment horizontal="center" vertical="center"/>
    </xf>
    <xf numFmtId="0" fontId="52" fillId="0" borderId="103" xfId="0" applyFont="1" applyBorder="1" applyAlignment="1">
      <alignment horizontal="left" vertical="center" wrapText="1"/>
    </xf>
    <xf numFmtId="0" fontId="52" fillId="0" borderId="91" xfId="0" applyFont="1" applyBorder="1" applyAlignment="1">
      <alignment horizontal="left" vertical="center" wrapText="1"/>
    </xf>
    <xf numFmtId="0" fontId="52" fillId="0" borderId="89" xfId="0" applyFont="1" applyBorder="1" applyAlignment="1">
      <alignment horizontal="left" vertical="center" wrapText="1"/>
    </xf>
    <xf numFmtId="0" fontId="54" fillId="0" borderId="103" xfId="0" applyFont="1" applyBorder="1" applyAlignment="1">
      <alignment horizontal="left" vertical="center" wrapText="1"/>
    </xf>
    <xf numFmtId="0" fontId="54" fillId="0" borderId="89" xfId="0" applyFont="1" applyBorder="1" applyAlignment="1">
      <alignment horizontal="left" vertical="center" wrapText="1"/>
    </xf>
    <xf numFmtId="0" fontId="52" fillId="0" borderId="103" xfId="0" applyFont="1" applyFill="1" applyBorder="1" applyAlignment="1">
      <alignment horizontal="left" vertical="center" wrapText="1"/>
    </xf>
    <xf numFmtId="0" fontId="52" fillId="0" borderId="91" xfId="0" applyFont="1" applyFill="1" applyBorder="1" applyAlignment="1">
      <alignment horizontal="left" vertical="center" wrapText="1"/>
    </xf>
    <xf numFmtId="0" fontId="52" fillId="0" borderId="89" xfId="0" applyFont="1" applyFill="1" applyBorder="1" applyAlignment="1">
      <alignment horizontal="left" vertical="center" wrapText="1"/>
    </xf>
    <xf numFmtId="0" fontId="55" fillId="0" borderId="83" xfId="0" applyFont="1" applyFill="1" applyBorder="1" applyAlignment="1">
      <alignment horizontal="center" vertical="center" wrapText="1"/>
    </xf>
    <xf numFmtId="0" fontId="55" fillId="0" borderId="0" xfId="0" applyFont="1" applyFill="1" applyBorder="1" applyAlignment="1">
      <alignment horizontal="center" vertical="center" wrapText="1"/>
    </xf>
    <xf numFmtId="0" fontId="55" fillId="0" borderId="106" xfId="0" applyFont="1" applyFill="1" applyBorder="1" applyAlignment="1">
      <alignment horizontal="center" vertical="center" wrapText="1"/>
    </xf>
    <xf numFmtId="0" fontId="55" fillId="0" borderId="45" xfId="0" applyFont="1" applyFill="1" applyBorder="1" applyAlignment="1">
      <alignment horizontal="center" vertical="center" wrapText="1"/>
    </xf>
    <xf numFmtId="0" fontId="55" fillId="0" borderId="36" xfId="0" applyFont="1" applyFill="1" applyBorder="1" applyAlignment="1">
      <alignment horizontal="center" vertical="center" wrapText="1"/>
    </xf>
    <xf numFmtId="0" fontId="55" fillId="0" borderId="41" xfId="0" applyFont="1" applyFill="1" applyBorder="1" applyAlignment="1">
      <alignment horizontal="center" vertical="center" wrapText="1"/>
    </xf>
    <xf numFmtId="0" fontId="55" fillId="0" borderId="42" xfId="0" applyFont="1" applyBorder="1" applyAlignment="1">
      <alignment horizontal="center" vertical="center"/>
    </xf>
    <xf numFmtId="0" fontId="55" fillId="0" borderId="43" xfId="0" applyFont="1" applyBorder="1" applyAlignment="1">
      <alignment horizontal="center" vertical="center"/>
    </xf>
    <xf numFmtId="0" fontId="55" fillId="0" borderId="64" xfId="0" applyFont="1" applyBorder="1" applyAlignment="1">
      <alignment horizontal="center" vertical="center"/>
    </xf>
    <xf numFmtId="0" fontId="55" fillId="0" borderId="83" xfId="0" applyFont="1" applyBorder="1" applyAlignment="1">
      <alignment horizontal="center" vertical="center"/>
    </xf>
    <xf numFmtId="0" fontId="55" fillId="0" borderId="0" xfId="0" applyFont="1" applyBorder="1" applyAlignment="1">
      <alignment horizontal="center" vertical="center"/>
    </xf>
    <xf numFmtId="0" fontId="55" fillId="0" borderId="106" xfId="0" applyFont="1" applyBorder="1" applyAlignment="1">
      <alignment horizontal="center" vertical="center"/>
    </xf>
    <xf numFmtId="0" fontId="54" fillId="0" borderId="125" xfId="0" applyFont="1" applyBorder="1" applyAlignment="1">
      <alignment horizontal="left" vertical="center" wrapText="1"/>
    </xf>
    <xf numFmtId="0" fontId="54" fillId="0" borderId="94" xfId="0" applyFont="1" applyBorder="1" applyAlignment="1">
      <alignment horizontal="left" vertical="center" wrapText="1"/>
    </xf>
    <xf numFmtId="0" fontId="54" fillId="0" borderId="70" xfId="0" applyFont="1" applyBorder="1" applyAlignment="1">
      <alignment horizontal="left" vertical="center" wrapText="1"/>
    </xf>
    <xf numFmtId="0" fontId="54" fillId="0" borderId="23" xfId="0" applyFont="1" applyBorder="1" applyAlignment="1">
      <alignment horizontal="left" vertical="center" wrapText="1"/>
    </xf>
    <xf numFmtId="0" fontId="54" fillId="0" borderId="120" xfId="0" applyFont="1" applyBorder="1" applyAlignment="1">
      <alignment horizontal="left" vertical="center" wrapText="1"/>
    </xf>
    <xf numFmtId="0" fontId="54" fillId="0" borderId="92" xfId="0" applyFont="1" applyBorder="1" applyAlignment="1">
      <alignment horizontal="left" vertical="center" wrapText="1"/>
    </xf>
    <xf numFmtId="0" fontId="54" fillId="0" borderId="42" xfId="0" applyFont="1" applyBorder="1" applyAlignment="1">
      <alignment horizontal="left" vertical="top" wrapText="1"/>
    </xf>
    <xf numFmtId="0" fontId="54" fillId="0" borderId="43" xfId="0" applyFont="1" applyBorder="1" applyAlignment="1">
      <alignment horizontal="left" vertical="top" wrapText="1"/>
    </xf>
    <xf numFmtId="0" fontId="54" fillId="0" borderId="45" xfId="0" applyFont="1" applyBorder="1" applyAlignment="1">
      <alignment horizontal="left" vertical="top" wrapText="1"/>
    </xf>
    <xf numFmtId="0" fontId="54" fillId="0" borderId="36" xfId="0" applyFont="1" applyBorder="1" applyAlignment="1">
      <alignment horizontal="left" vertical="top" wrapText="1"/>
    </xf>
    <xf numFmtId="0" fontId="27" fillId="0" borderId="86" xfId="0" applyFont="1" applyFill="1" applyBorder="1" applyAlignment="1">
      <alignment horizontal="justify" vertical="top" wrapText="1"/>
    </xf>
    <xf numFmtId="0" fontId="27" fillId="0" borderId="73" xfId="0" applyFont="1" applyFill="1" applyBorder="1" applyAlignment="1">
      <alignment horizontal="justify" vertical="top" wrapText="1"/>
    </xf>
    <xf numFmtId="0" fontId="27" fillId="0" borderId="72" xfId="0" applyFont="1" applyFill="1" applyBorder="1" applyAlignment="1">
      <alignment horizontal="justify" vertical="top" wrapText="1"/>
    </xf>
    <xf numFmtId="0" fontId="27" fillId="0" borderId="83" xfId="0" applyFont="1" applyFill="1" applyBorder="1" applyAlignment="1">
      <alignment horizontal="justify" vertical="top" wrapText="1"/>
    </xf>
    <xf numFmtId="0" fontId="27" fillId="0" borderId="0" xfId="0" applyFont="1" applyFill="1" applyBorder="1" applyAlignment="1">
      <alignment horizontal="justify" vertical="top" wrapText="1"/>
    </xf>
    <xf numFmtId="0" fontId="27" fillId="0" borderId="23" xfId="0" applyFont="1" applyFill="1" applyBorder="1" applyAlignment="1">
      <alignment horizontal="justify" vertical="top" wrapText="1"/>
    </xf>
    <xf numFmtId="0" fontId="53" fillId="14" borderId="33" xfId="0" applyFont="1" applyFill="1" applyBorder="1" applyAlignment="1">
      <alignment horizontal="center" vertical="center"/>
    </xf>
    <xf numFmtId="0" fontId="53" fillId="14" borderId="34" xfId="0" applyFont="1" applyFill="1" applyBorder="1" applyAlignment="1">
      <alignment horizontal="center" vertical="center"/>
    </xf>
    <xf numFmtId="0" fontId="53" fillId="14" borderId="24" xfId="0" applyFont="1" applyFill="1" applyBorder="1" applyAlignment="1">
      <alignment horizontal="center" vertical="center"/>
    </xf>
    <xf numFmtId="0" fontId="52" fillId="0" borderId="122" xfId="0" applyFont="1" applyBorder="1" applyAlignment="1">
      <alignment horizontal="left" vertical="center" wrapText="1"/>
    </xf>
    <xf numFmtId="0" fontId="52" fillId="0" borderId="102" xfId="0" applyFont="1" applyBorder="1" applyAlignment="1">
      <alignment horizontal="left" vertical="center" wrapText="1"/>
    </xf>
    <xf numFmtId="0" fontId="52" fillId="0" borderId="124" xfId="0" applyFont="1" applyBorder="1" applyAlignment="1">
      <alignment horizontal="left" vertical="center" wrapText="1"/>
    </xf>
    <xf numFmtId="0" fontId="54" fillId="0" borderId="122" xfId="0" applyFont="1" applyBorder="1" applyAlignment="1">
      <alignment horizontal="left" vertical="center" wrapText="1"/>
    </xf>
    <xf numFmtId="0" fontId="54" fillId="0" borderId="124" xfId="0" applyFont="1" applyBorder="1" applyAlignment="1">
      <alignment horizontal="left" vertical="center" wrapText="1"/>
    </xf>
    <xf numFmtId="10" fontId="53" fillId="0" borderId="104" xfId="2" applyNumberFormat="1" applyFont="1" applyBorder="1" applyAlignment="1">
      <alignment horizontal="center" vertical="center"/>
    </xf>
    <xf numFmtId="0" fontId="0" fillId="0" borderId="98" xfId="0" applyBorder="1" applyAlignment="1">
      <alignment horizontal="center" vertical="center"/>
    </xf>
    <xf numFmtId="0" fontId="93" fillId="13" borderId="71" xfId="29" applyFont="1" applyFill="1" applyBorder="1" applyAlignment="1">
      <alignment horizontal="center" vertical="center"/>
    </xf>
    <xf numFmtId="0" fontId="93" fillId="13" borderId="73" xfId="29" applyFont="1" applyFill="1" applyBorder="1" applyAlignment="1">
      <alignment horizontal="center" vertical="center"/>
    </xf>
    <xf numFmtId="0" fontId="93" fillId="13" borderId="72" xfId="29" applyFont="1" applyFill="1" applyBorder="1" applyAlignment="1">
      <alignment horizontal="center" vertical="center"/>
    </xf>
    <xf numFmtId="0" fontId="93" fillId="13" borderId="74" xfId="29" applyFont="1" applyFill="1" applyBorder="1" applyAlignment="1">
      <alignment horizontal="center" vertical="center"/>
    </xf>
    <xf numFmtId="0" fontId="93" fillId="13" borderId="35" xfId="29" applyFont="1" applyFill="1" applyBorder="1" applyAlignment="1">
      <alignment horizontal="center" vertical="center"/>
    </xf>
    <xf numFmtId="0" fontId="93" fillId="13" borderId="75" xfId="29" applyFont="1" applyFill="1" applyBorder="1" applyAlignment="1">
      <alignment horizontal="center" vertical="center"/>
    </xf>
    <xf numFmtId="176" fontId="47" fillId="0" borderId="81" xfId="28" applyNumberFormat="1" applyFont="1" applyFill="1" applyBorder="1" applyAlignment="1" applyProtection="1">
      <alignment horizontal="left" vertical="center"/>
      <protection locked="0"/>
    </xf>
    <xf numFmtId="176" fontId="47" fillId="0" borderId="82" xfId="28" applyNumberFormat="1" applyFont="1" applyFill="1" applyBorder="1" applyAlignment="1" applyProtection="1">
      <alignment horizontal="left" vertical="center"/>
      <protection locked="0"/>
    </xf>
    <xf numFmtId="176" fontId="47" fillId="0" borderId="79" xfId="28" applyNumberFormat="1" applyFont="1" applyFill="1" applyBorder="1" applyAlignment="1" applyProtection="1">
      <alignment horizontal="left" vertical="center"/>
      <protection locked="0"/>
    </xf>
    <xf numFmtId="176" fontId="47" fillId="0" borderId="78" xfId="28" applyNumberFormat="1" applyFont="1" applyFill="1" applyBorder="1" applyAlignment="1" applyProtection="1">
      <alignment horizontal="center" vertical="center"/>
      <protection locked="0"/>
    </xf>
    <xf numFmtId="176" fontId="47" fillId="0" borderId="80" xfId="28" applyNumberFormat="1" applyFont="1" applyFill="1" applyBorder="1" applyAlignment="1" applyProtection="1">
      <alignment horizontal="center" vertical="center"/>
      <protection locked="0"/>
    </xf>
    <xf numFmtId="176" fontId="47" fillId="0" borderId="79" xfId="28" applyNumberFormat="1" applyFont="1" applyFill="1" applyBorder="1" applyAlignment="1" applyProtection="1">
      <alignment horizontal="center" vertical="center"/>
      <protection locked="0"/>
    </xf>
    <xf numFmtId="0" fontId="46" fillId="0" borderId="183" xfId="29" applyFont="1" applyBorder="1" applyAlignment="1">
      <alignment vertical="center" wrapText="1"/>
    </xf>
    <xf numFmtId="0" fontId="0" fillId="0" borderId="183" xfId="0" applyBorder="1" applyAlignment="1">
      <alignment vertical="center" wrapText="1"/>
    </xf>
    <xf numFmtId="0" fontId="46" fillId="0" borderId="183" xfId="29" applyFont="1" applyBorder="1" applyAlignment="1">
      <alignment horizontal="center" vertical="center" wrapText="1"/>
    </xf>
    <xf numFmtId="0" fontId="0" fillId="0" borderId="183" xfId="0" applyBorder="1" applyAlignment="1">
      <alignment horizontal="center" vertical="center" wrapText="1"/>
    </xf>
    <xf numFmtId="0" fontId="90" fillId="0" borderId="71" xfId="44" applyFont="1" applyBorder="1" applyAlignment="1">
      <alignment horizontal="center" vertical="center"/>
    </xf>
    <xf numFmtId="0" fontId="90" fillId="0" borderId="73" xfId="44" applyFont="1" applyBorder="1" applyAlignment="1">
      <alignment horizontal="center" vertical="center"/>
    </xf>
    <xf numFmtId="0" fontId="90" fillId="0" borderId="72" xfId="44" applyFont="1" applyBorder="1" applyAlignment="1">
      <alignment horizontal="center" vertical="center"/>
    </xf>
    <xf numFmtId="0" fontId="90" fillId="0" borderId="70" xfId="44" applyFont="1" applyBorder="1" applyAlignment="1">
      <alignment horizontal="center" vertical="center"/>
    </xf>
    <xf numFmtId="0" fontId="90" fillId="0" borderId="0" xfId="44" applyFont="1" applyBorder="1" applyAlignment="1">
      <alignment horizontal="center" vertical="center"/>
    </xf>
    <xf numFmtId="0" fontId="90" fillId="0" borderId="23" xfId="44" applyFont="1" applyBorder="1" applyAlignment="1">
      <alignment horizontal="center" vertical="center"/>
    </xf>
    <xf numFmtId="0" fontId="2" fillId="0" borderId="0" xfId="43" applyAlignment="1">
      <alignment horizontal="center"/>
    </xf>
    <xf numFmtId="0" fontId="94" fillId="0" borderId="14" xfId="46" applyFont="1" applyBorder="1" applyAlignment="1">
      <alignment horizontal="left" vertical="center"/>
    </xf>
    <xf numFmtId="0" fontId="95" fillId="0" borderId="167" xfId="46" applyFont="1" applyBorder="1" applyAlignment="1">
      <alignment horizontal="left" vertical="center"/>
    </xf>
    <xf numFmtId="0" fontId="95" fillId="0" borderId="169" xfId="46" applyFont="1" applyBorder="1" applyAlignment="1">
      <alignment horizontal="left" vertical="center" wrapText="1"/>
    </xf>
    <xf numFmtId="0" fontId="95" fillId="0" borderId="170" xfId="46" applyFont="1" applyBorder="1" applyAlignment="1">
      <alignment horizontal="left" vertical="center" wrapText="1"/>
    </xf>
    <xf numFmtId="0" fontId="95" fillId="0" borderId="168" xfId="46" applyFont="1" applyBorder="1" applyAlignment="1">
      <alignment horizontal="left" vertical="center" wrapText="1"/>
    </xf>
    <xf numFmtId="0" fontId="94" fillId="0" borderId="162" xfId="46" applyFont="1" applyBorder="1" applyAlignment="1">
      <alignment horizontal="right" vertical="center"/>
    </xf>
    <xf numFmtId="0" fontId="94" fillId="0" borderId="172" xfId="46" applyNumberFormat="1" applyFont="1" applyBorder="1" applyAlignment="1">
      <alignment horizontal="right" vertical="center"/>
    </xf>
    <xf numFmtId="0" fontId="89" fillId="27" borderId="176" xfId="46" applyFont="1" applyFill="1" applyBorder="1" applyAlignment="1">
      <alignment horizontal="center" vertical="center"/>
    </xf>
    <xf numFmtId="0" fontId="89" fillId="27" borderId="172" xfId="46" applyFont="1" applyFill="1" applyBorder="1" applyAlignment="1">
      <alignment horizontal="center" vertical="center"/>
    </xf>
    <xf numFmtId="0" fontId="94" fillId="0" borderId="77" xfId="46" applyFont="1" applyBorder="1" applyAlignment="1">
      <alignment horizontal="right" vertical="center"/>
    </xf>
    <xf numFmtId="0" fontId="89" fillId="27" borderId="173" xfId="46" applyFont="1" applyFill="1" applyBorder="1" applyAlignment="1">
      <alignment horizontal="center" vertical="center"/>
    </xf>
    <xf numFmtId="0" fontId="95" fillId="0" borderId="167" xfId="43" applyFont="1" applyBorder="1" applyAlignment="1">
      <alignment horizontal="left" wrapText="1"/>
    </xf>
    <xf numFmtId="0" fontId="95" fillId="0" borderId="167" xfId="43" applyFont="1" applyBorder="1" applyAlignment="1">
      <alignment horizontal="left"/>
    </xf>
    <xf numFmtId="0" fontId="95" fillId="0" borderId="169" xfId="43" applyFont="1" applyBorder="1" applyAlignment="1">
      <alignment horizontal="left"/>
    </xf>
    <xf numFmtId="0" fontId="95" fillId="0" borderId="170" xfId="43" applyFont="1" applyBorder="1" applyAlignment="1">
      <alignment horizontal="left"/>
    </xf>
    <xf numFmtId="0" fontId="95" fillId="0" borderId="168" xfId="43" applyFont="1" applyBorder="1" applyAlignment="1">
      <alignment horizontal="left"/>
    </xf>
    <xf numFmtId="0" fontId="93" fillId="2" borderId="162" xfId="46" applyFont="1" applyFill="1" applyBorder="1" applyAlignment="1">
      <alignment horizontal="center" vertical="center"/>
    </xf>
    <xf numFmtId="0" fontId="93" fillId="2" borderId="163" xfId="46" applyFont="1" applyFill="1" applyBorder="1" applyAlignment="1">
      <alignment horizontal="center" vertical="center"/>
    </xf>
    <xf numFmtId="0" fontId="93" fillId="2" borderId="164" xfId="46" applyFont="1" applyFill="1" applyBorder="1" applyAlignment="1">
      <alignment horizontal="center" vertical="center"/>
    </xf>
    <xf numFmtId="0" fontId="93" fillId="2" borderId="165" xfId="46" applyFont="1" applyFill="1" applyBorder="1" applyAlignment="1">
      <alignment horizontal="center" vertical="center"/>
    </xf>
    <xf numFmtId="0" fontId="93" fillId="2" borderId="5" xfId="46" applyFont="1" applyFill="1" applyBorder="1" applyAlignment="1">
      <alignment horizontal="center" vertical="center"/>
    </xf>
    <xf numFmtId="0" fontId="93" fillId="2" borderId="166" xfId="46" applyFont="1" applyFill="1" applyBorder="1" applyAlignment="1">
      <alignment horizontal="center" vertical="center"/>
    </xf>
    <xf numFmtId="0" fontId="94" fillId="0" borderId="14" xfId="46" applyFont="1" applyBorder="1" applyAlignment="1">
      <alignment horizontal="center" vertical="center"/>
    </xf>
    <xf numFmtId="0" fontId="94" fillId="25" borderId="14" xfId="46" applyFont="1" applyFill="1" applyBorder="1" applyAlignment="1">
      <alignment horizontal="center" vertical="center" wrapText="1"/>
    </xf>
    <xf numFmtId="0" fontId="94" fillId="26" borderId="14" xfId="46" applyFont="1" applyFill="1" applyBorder="1" applyAlignment="1">
      <alignment horizontal="center" vertical="center" wrapText="1"/>
    </xf>
    <xf numFmtId="0" fontId="94" fillId="0" borderId="167" xfId="46" applyFont="1" applyBorder="1" applyAlignment="1">
      <alignment horizontal="left" vertical="center"/>
    </xf>
    <xf numFmtId="0" fontId="32" fillId="0" borderId="54" xfId="0" applyFont="1" applyBorder="1" applyAlignment="1">
      <alignment horizontal="center" vertical="center"/>
    </xf>
    <xf numFmtId="0" fontId="32" fillId="0" borderId="55" xfId="0" applyFont="1" applyBorder="1" applyAlignment="1">
      <alignment horizontal="center" vertical="center"/>
    </xf>
    <xf numFmtId="0" fontId="38" fillId="0" borderId="37" xfId="0" applyFont="1" applyBorder="1" applyAlignment="1">
      <alignment horizontal="left" vertical="top" wrapText="1"/>
    </xf>
    <xf numFmtId="0" fontId="38" fillId="0" borderId="38" xfId="0" applyFont="1" applyBorder="1" applyAlignment="1">
      <alignment horizontal="left" vertical="top" wrapText="1"/>
    </xf>
    <xf numFmtId="0" fontId="38" fillId="0" borderId="39" xfId="0" applyFont="1" applyBorder="1" applyAlignment="1">
      <alignment horizontal="left" vertical="top" wrapText="1"/>
    </xf>
    <xf numFmtId="0" fontId="31" fillId="0" borderId="50" xfId="0" applyFont="1" applyBorder="1" applyAlignment="1">
      <alignment horizontal="center" vertical="center"/>
    </xf>
    <xf numFmtId="0" fontId="31" fillId="0" borderId="56" xfId="0" applyFont="1" applyBorder="1" applyAlignment="1">
      <alignment horizontal="center" vertical="center"/>
    </xf>
    <xf numFmtId="0" fontId="31" fillId="0" borderId="51" xfId="0" applyFont="1" applyBorder="1" applyAlignment="1">
      <alignment horizontal="center" vertical="center"/>
    </xf>
    <xf numFmtId="0" fontId="31" fillId="0" borderId="57" xfId="0" applyFont="1" applyBorder="1" applyAlignment="1">
      <alignment horizontal="center" vertical="center"/>
    </xf>
    <xf numFmtId="0" fontId="32" fillId="0" borderId="66" xfId="0" applyFont="1" applyBorder="1" applyAlignment="1">
      <alignment horizontal="center" vertical="center"/>
    </xf>
    <xf numFmtId="0" fontId="32" fillId="0" borderId="67" xfId="0" applyFont="1" applyBorder="1" applyAlignment="1">
      <alignment horizontal="center" vertical="center"/>
    </xf>
    <xf numFmtId="0" fontId="30" fillId="0" borderId="42" xfId="0" applyFont="1" applyBorder="1" applyAlignment="1">
      <alignment horizontal="center" vertical="center" wrapText="1"/>
    </xf>
    <xf numFmtId="0" fontId="30" fillId="0" borderId="43"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45" xfId="0" applyFont="1" applyBorder="1" applyAlignment="1">
      <alignment horizontal="center" vertical="center" wrapText="1"/>
    </xf>
    <xf numFmtId="0" fontId="30" fillId="0" borderId="36" xfId="0" applyFont="1" applyBorder="1" applyAlignment="1">
      <alignment horizontal="center" vertical="center" wrapText="1"/>
    </xf>
    <xf numFmtId="0" fontId="30" fillId="0" borderId="46" xfId="0" applyFont="1" applyBorder="1" applyAlignment="1">
      <alignment horizontal="center" vertical="center" wrapText="1"/>
    </xf>
    <xf numFmtId="0" fontId="31" fillId="0" borderId="47" xfId="0" applyFont="1" applyBorder="1" applyAlignment="1">
      <alignment horizontal="center" vertical="center"/>
    </xf>
    <xf numFmtId="0" fontId="31" fillId="0" borderId="48" xfId="0" applyFont="1" applyBorder="1" applyAlignment="1">
      <alignment horizontal="center" vertical="center"/>
    </xf>
    <xf numFmtId="0" fontId="31" fillId="0" borderId="49" xfId="0" applyFont="1" applyBorder="1" applyAlignment="1">
      <alignment horizontal="center" vertical="center"/>
    </xf>
    <xf numFmtId="0" fontId="31" fillId="0" borderId="43" xfId="0" applyFont="1" applyBorder="1" applyAlignment="1">
      <alignment horizontal="center" vertical="center"/>
    </xf>
    <xf numFmtId="0" fontId="31" fillId="0" borderId="64" xfId="0" applyFont="1" applyBorder="1" applyAlignment="1">
      <alignment horizontal="center" vertical="center"/>
    </xf>
    <xf numFmtId="0" fontId="31" fillId="0" borderId="52" xfId="0" applyFont="1" applyBorder="1" applyAlignment="1">
      <alignment horizontal="center" vertical="center"/>
    </xf>
    <xf numFmtId="0" fontId="31" fillId="0" borderId="53" xfId="0" applyFont="1" applyBorder="1" applyAlignment="1">
      <alignment horizontal="center" vertical="center"/>
    </xf>
    <xf numFmtId="0" fontId="31" fillId="0" borderId="65" xfId="0" applyFont="1" applyBorder="1" applyAlignment="1">
      <alignment horizontal="center" vertical="center"/>
    </xf>
    <xf numFmtId="0" fontId="31" fillId="0" borderId="58" xfId="0" applyFont="1" applyBorder="1" applyAlignment="1">
      <alignment horizontal="left" vertical="center"/>
    </xf>
    <xf numFmtId="0" fontId="31" fillId="0" borderId="59" xfId="0" applyFont="1" applyBorder="1" applyAlignment="1">
      <alignment horizontal="left" vertical="center"/>
    </xf>
    <xf numFmtId="0" fontId="31" fillId="0" borderId="60" xfId="0" applyFont="1" applyBorder="1" applyAlignment="1">
      <alignment horizontal="left" vertical="center"/>
    </xf>
    <xf numFmtId="0" fontId="31" fillId="0" borderId="61" xfId="0" applyFont="1" applyBorder="1" applyAlignment="1">
      <alignment horizontal="center" vertical="center"/>
    </xf>
    <xf numFmtId="0" fontId="31" fillId="0" borderId="62" xfId="0" applyFont="1" applyBorder="1" applyAlignment="1">
      <alignment horizontal="center" vertical="center"/>
    </xf>
    <xf numFmtId="0" fontId="31" fillId="0" borderId="63" xfId="0" applyFont="1" applyBorder="1" applyAlignment="1">
      <alignment horizontal="center" vertical="center"/>
    </xf>
    <xf numFmtId="0" fontId="32" fillId="0" borderId="37" xfId="0" applyFont="1" applyBorder="1" applyAlignment="1">
      <alignment horizontal="center" vertical="center"/>
    </xf>
    <xf numFmtId="0" fontId="32" fillId="0" borderId="38" xfId="0" applyFont="1" applyBorder="1" applyAlignment="1">
      <alignment horizontal="center" vertical="center"/>
    </xf>
    <xf numFmtId="0" fontId="32" fillId="0" borderId="39" xfId="0" applyFont="1" applyBorder="1" applyAlignment="1">
      <alignment horizontal="center" vertical="center"/>
    </xf>
    <xf numFmtId="0" fontId="10" fillId="0" borderId="36" xfId="0" applyFont="1" applyBorder="1" applyAlignment="1">
      <alignment horizontal="center"/>
    </xf>
    <xf numFmtId="0" fontId="24" fillId="0" borderId="37" xfId="0" applyFont="1" applyBorder="1" applyAlignment="1">
      <alignment horizontal="center"/>
    </xf>
    <xf numFmtId="0" fontId="24" fillId="0" borderId="38" xfId="0" applyFont="1" applyBorder="1" applyAlignment="1">
      <alignment horizontal="center"/>
    </xf>
    <xf numFmtId="0" fontId="24" fillId="0" borderId="39" xfId="0" applyFont="1" applyBorder="1" applyAlignment="1">
      <alignment horizontal="center"/>
    </xf>
    <xf numFmtId="0" fontId="22" fillId="0" borderId="32" xfId="0" applyFont="1" applyFill="1" applyBorder="1" applyAlignment="1">
      <alignment horizontal="center" vertical="center" wrapText="1"/>
    </xf>
    <xf numFmtId="0" fontId="22" fillId="0" borderId="24" xfId="0" applyFont="1" applyFill="1" applyBorder="1" applyAlignment="1">
      <alignment horizontal="center" vertical="center" wrapText="1"/>
    </xf>
    <xf numFmtId="0" fontId="22" fillId="0" borderId="34" xfId="0" applyFont="1" applyFill="1" applyBorder="1" applyAlignment="1">
      <alignment horizontal="center" vertical="center" wrapText="1"/>
    </xf>
    <xf numFmtId="0" fontId="22" fillId="8" borderId="32" xfId="0" applyFont="1" applyFill="1" applyBorder="1" applyAlignment="1">
      <alignment horizontal="center" vertical="center" wrapText="1"/>
    </xf>
    <xf numFmtId="0" fontId="22" fillId="9" borderId="24" xfId="0" applyFont="1" applyFill="1" applyBorder="1" applyAlignment="1">
      <alignment horizontal="center" vertical="center" wrapText="1"/>
    </xf>
    <xf numFmtId="0" fontId="22" fillId="9" borderId="33" xfId="0" applyFont="1" applyFill="1" applyBorder="1" applyAlignment="1">
      <alignment horizontal="center" vertical="center" wrapText="1"/>
    </xf>
    <xf numFmtId="0" fontId="22" fillId="9" borderId="34" xfId="0" applyFont="1" applyFill="1" applyBorder="1" applyAlignment="1">
      <alignment horizontal="center" vertical="center" wrapText="1"/>
    </xf>
    <xf numFmtId="0" fontId="0" fillId="7" borderId="35" xfId="0" applyFill="1" applyBorder="1" applyAlignment="1">
      <alignment horizontal="center"/>
    </xf>
    <xf numFmtId="0" fontId="21" fillId="0" borderId="0" xfId="0" applyFont="1" applyAlignment="1">
      <alignment horizontal="center" vertical="center"/>
    </xf>
    <xf numFmtId="0" fontId="0" fillId="0" borderId="0" xfId="0" applyAlignment="1">
      <alignment horizontal="center" vertical="center"/>
    </xf>
    <xf numFmtId="0" fontId="21" fillId="0" borderId="32" xfId="0" applyFont="1" applyBorder="1" applyAlignment="1">
      <alignment horizontal="center" vertical="center"/>
    </xf>
    <xf numFmtId="0" fontId="21" fillId="0" borderId="24" xfId="0" applyFont="1" applyBorder="1" applyAlignment="1">
      <alignment horizontal="center" vertical="center"/>
    </xf>
    <xf numFmtId="0" fontId="21" fillId="0" borderId="33" xfId="0" applyFont="1" applyBorder="1" applyAlignment="1">
      <alignment horizontal="center" vertical="center"/>
    </xf>
    <xf numFmtId="0" fontId="21" fillId="0" borderId="34" xfId="0" applyFont="1" applyBorder="1" applyAlignment="1">
      <alignment horizontal="center" vertical="center"/>
    </xf>
    <xf numFmtId="0" fontId="21" fillId="0" borderId="32" xfId="0" applyFont="1" applyBorder="1" applyAlignment="1">
      <alignment horizontal="center" vertical="center" wrapText="1"/>
    </xf>
    <xf numFmtId="0" fontId="13" fillId="0" borderId="26" xfId="0" applyFont="1" applyFill="1" applyBorder="1" applyAlignment="1">
      <alignment horizontal="left" wrapText="1"/>
    </xf>
    <xf numFmtId="0" fontId="13" fillId="0" borderId="27" xfId="0" applyFont="1" applyFill="1" applyBorder="1" applyAlignment="1">
      <alignment horizontal="left" wrapText="1"/>
    </xf>
    <xf numFmtId="0" fontId="13" fillId="0" borderId="28" xfId="0" applyFont="1" applyFill="1" applyBorder="1" applyAlignment="1">
      <alignment horizontal="left" wrapText="1"/>
    </xf>
    <xf numFmtId="0" fontId="16" fillId="0" borderId="29" xfId="0" applyFont="1" applyFill="1" applyBorder="1" applyAlignment="1">
      <alignment horizontal="left" vertical="center" wrapText="1" indent="11"/>
    </xf>
    <xf numFmtId="0" fontId="16" fillId="0" borderId="30" xfId="0" applyFont="1" applyFill="1" applyBorder="1" applyAlignment="1">
      <alignment horizontal="left" vertical="center" wrapText="1" indent="11"/>
    </xf>
    <xf numFmtId="0" fontId="13" fillId="0" borderId="0" xfId="0" applyFont="1" applyFill="1" applyBorder="1" applyAlignment="1">
      <alignment horizontal="left" vertical="center" wrapText="1" indent="6"/>
    </xf>
    <xf numFmtId="0" fontId="14" fillId="6" borderId="26" xfId="0" applyFont="1" applyFill="1" applyBorder="1" applyAlignment="1">
      <alignment horizontal="center" vertical="top" wrapText="1"/>
    </xf>
    <xf numFmtId="0" fontId="14" fillId="6" borderId="27" xfId="0" applyFont="1" applyFill="1" applyBorder="1" applyAlignment="1">
      <alignment horizontal="center" vertical="top" wrapText="1"/>
    </xf>
    <xf numFmtId="0" fontId="14" fillId="6" borderId="28" xfId="0" applyFont="1" applyFill="1" applyBorder="1" applyAlignment="1">
      <alignment horizontal="center" vertical="top" wrapText="1"/>
    </xf>
    <xf numFmtId="0" fontId="15" fillId="0" borderId="26" xfId="0" applyFont="1" applyFill="1" applyBorder="1" applyAlignment="1">
      <alignment horizontal="right" vertical="top" wrapText="1" indent="2"/>
    </xf>
    <xf numFmtId="0" fontId="15" fillId="0" borderId="27" xfId="0" applyFont="1" applyFill="1" applyBorder="1" applyAlignment="1">
      <alignment horizontal="right" vertical="top" wrapText="1" indent="2"/>
    </xf>
    <xf numFmtId="0" fontId="15" fillId="0" borderId="28" xfId="0" applyFont="1" applyFill="1" applyBorder="1" applyAlignment="1">
      <alignment horizontal="right" vertical="top" wrapText="1" indent="2"/>
    </xf>
    <xf numFmtId="0" fontId="16" fillId="0" borderId="26" xfId="0" applyFont="1" applyFill="1" applyBorder="1" applyAlignment="1">
      <alignment horizontal="center" vertical="center" wrapText="1"/>
    </xf>
    <xf numFmtId="0" fontId="16" fillId="0" borderId="28" xfId="0" applyFont="1" applyFill="1" applyBorder="1" applyAlignment="1">
      <alignment horizontal="center" vertical="center" wrapText="1"/>
    </xf>
    <xf numFmtId="0" fontId="13" fillId="0" borderId="26" xfId="0" applyFont="1" applyFill="1" applyBorder="1" applyAlignment="1">
      <alignment horizontal="center" vertical="center" wrapText="1"/>
    </xf>
    <xf numFmtId="0" fontId="13" fillId="0" borderId="28" xfId="0" applyFont="1" applyFill="1" applyBorder="1" applyAlignment="1">
      <alignment horizontal="center" vertical="center" wrapText="1"/>
    </xf>
    <xf numFmtId="49" fontId="6" fillId="0" borderId="186" xfId="31" applyNumberFormat="1" applyFont="1" applyFill="1" applyBorder="1" applyAlignment="1">
      <alignment horizontal="center" vertical="center"/>
    </xf>
    <xf numFmtId="49" fontId="6" fillId="0" borderId="21" xfId="31" applyNumberFormat="1" applyFont="1" applyFill="1" applyBorder="1" applyAlignment="1">
      <alignment horizontal="center" vertical="center"/>
    </xf>
    <xf numFmtId="49" fontId="6" fillId="0" borderId="14" xfId="31" applyNumberFormat="1" applyFont="1" applyFill="1" applyBorder="1" applyAlignment="1">
      <alignment horizontal="center" vertical="center"/>
    </xf>
    <xf numFmtId="49" fontId="6" fillId="0" borderId="187" xfId="31" applyNumberFormat="1" applyFont="1" applyFill="1" applyBorder="1" applyAlignment="1">
      <alignment horizontal="center" vertical="center"/>
    </xf>
    <xf numFmtId="49" fontId="6" fillId="0" borderId="16" xfId="31" applyNumberFormat="1" applyFont="1" applyFill="1" applyBorder="1" applyAlignment="1">
      <alignment horizontal="center" vertical="center"/>
    </xf>
    <xf numFmtId="49" fontId="6" fillId="0" borderId="20" xfId="31" applyNumberFormat="1" applyFont="1" applyFill="1" applyBorder="1" applyAlignment="1">
      <alignment horizontal="center" vertical="center"/>
    </xf>
    <xf numFmtId="0" fontId="4" fillId="2" borderId="183" xfId="31" applyFont="1" applyFill="1" applyBorder="1" applyAlignment="1">
      <alignment horizontal="center" vertical="center"/>
    </xf>
    <xf numFmtId="49" fontId="6" fillId="0" borderId="184" xfId="31" applyNumberFormat="1" applyFont="1" applyFill="1" applyBorder="1" applyAlignment="1">
      <alignment horizontal="center" vertical="center"/>
    </xf>
    <xf numFmtId="49" fontId="6" fillId="0" borderId="13" xfId="31" applyNumberFormat="1" applyFont="1" applyFill="1" applyBorder="1" applyAlignment="1">
      <alignment horizontal="center" vertical="center"/>
    </xf>
    <xf numFmtId="49" fontId="6" fillId="0" borderId="15" xfId="31" applyNumberFormat="1" applyFont="1" applyFill="1" applyBorder="1" applyAlignment="1">
      <alignment horizontal="left" vertical="center" wrapText="1"/>
    </xf>
    <xf numFmtId="49" fontId="6" fillId="0" borderId="21" xfId="31" applyNumberFormat="1" applyFont="1" applyFill="1" applyBorder="1" applyAlignment="1">
      <alignment horizontal="left" vertical="center" wrapText="1"/>
    </xf>
    <xf numFmtId="49" fontId="6" fillId="0" borderId="14" xfId="31" applyNumberFormat="1" applyFont="1" applyFill="1" applyBorder="1" applyAlignment="1">
      <alignment horizontal="left" vertical="center" wrapText="1"/>
    </xf>
    <xf numFmtId="4" fontId="7" fillId="0" borderId="21" xfId="31" applyNumberFormat="1" applyFont="1" applyFill="1" applyBorder="1" applyAlignment="1">
      <alignment horizontal="center" vertical="center"/>
    </xf>
    <xf numFmtId="49" fontId="6" fillId="0" borderId="9" xfId="31" applyNumberFormat="1" applyFont="1" applyFill="1" applyBorder="1" applyAlignment="1">
      <alignment horizontal="center" vertical="center"/>
    </xf>
    <xf numFmtId="0" fontId="7" fillId="0" borderId="14" xfId="31" applyNumberFormat="1" applyFont="1" applyFill="1" applyBorder="1" applyAlignment="1">
      <alignment horizontal="center" vertical="center"/>
    </xf>
    <xf numFmtId="0" fontId="7" fillId="0" borderId="11" xfId="31" applyNumberFormat="1" applyFont="1" applyFill="1" applyBorder="1" applyAlignment="1">
      <alignment horizontal="center" vertical="center"/>
    </xf>
    <xf numFmtId="0" fontId="45" fillId="0" borderId="183" xfId="31" applyFont="1" applyFill="1" applyBorder="1" applyAlignment="1">
      <alignment horizontal="center" vertical="center" wrapText="1"/>
    </xf>
    <xf numFmtId="0" fontId="96" fillId="0" borderId="183" xfId="31" applyFont="1" applyFill="1" applyBorder="1" applyAlignment="1">
      <alignment horizontal="center" vertical="center"/>
    </xf>
    <xf numFmtId="0" fontId="45" fillId="0" borderId="183" xfId="31" applyFont="1" applyFill="1" applyBorder="1" applyAlignment="1">
      <alignment horizontal="center" vertical="center"/>
    </xf>
    <xf numFmtId="49" fontId="6" fillId="0" borderId="183" xfId="31" applyNumberFormat="1" applyFont="1" applyFill="1" applyBorder="1" applyAlignment="1">
      <alignment horizontal="center" vertical="center"/>
    </xf>
    <xf numFmtId="10" fontId="7" fillId="0" borderId="190" xfId="31" applyNumberFormat="1" applyFont="1" applyFill="1" applyBorder="1" applyAlignment="1">
      <alignment horizontal="center" vertical="center"/>
    </xf>
    <xf numFmtId="10" fontId="7" fillId="0" borderId="191" xfId="31" applyNumberFormat="1" applyFont="1" applyFill="1" applyBorder="1" applyAlignment="1">
      <alignment horizontal="center" vertical="center"/>
    </xf>
    <xf numFmtId="4" fontId="7" fillId="3" borderId="192" xfId="31" applyNumberFormat="1" applyFont="1" applyFill="1" applyBorder="1" applyAlignment="1">
      <alignment horizontal="center" vertical="center"/>
    </xf>
    <xf numFmtId="4" fontId="7" fillId="3" borderId="193" xfId="31" applyNumberFormat="1" applyFont="1" applyFill="1" applyBorder="1" applyAlignment="1">
      <alignment horizontal="center" vertical="center"/>
    </xf>
    <xf numFmtId="4" fontId="7" fillId="3" borderId="194" xfId="31" applyNumberFormat="1" applyFont="1" applyFill="1" applyBorder="1" applyAlignment="1">
      <alignment horizontal="center" vertical="center"/>
    </xf>
    <xf numFmtId="0" fontId="42" fillId="0" borderId="177" xfId="31" applyFont="1" applyFill="1" applyBorder="1" applyAlignment="1">
      <alignment horizontal="center" vertical="top" wrapText="1"/>
    </xf>
    <xf numFmtId="0" fontId="0" fillId="0" borderId="177" xfId="0" applyBorder="1" applyAlignment="1">
      <alignment horizontal="center" vertical="top" wrapText="1"/>
    </xf>
    <xf numFmtId="0" fontId="0" fillId="0" borderId="173" xfId="0" applyBorder="1" applyAlignment="1">
      <alignment horizontal="center" vertical="top" wrapText="1"/>
    </xf>
    <xf numFmtId="4" fontId="7" fillId="3" borderId="19" xfId="31" applyNumberFormat="1" applyFont="1" applyFill="1" applyBorder="1" applyAlignment="1">
      <alignment horizontal="center" vertical="center"/>
    </xf>
    <xf numFmtId="4" fontId="7" fillId="3" borderId="23" xfId="31" applyNumberFormat="1" applyFont="1" applyFill="1" applyBorder="1" applyAlignment="1">
      <alignment horizontal="center" vertical="center"/>
    </xf>
    <xf numFmtId="4" fontId="7" fillId="3" borderId="22" xfId="31" applyNumberFormat="1" applyFont="1" applyFill="1" applyBorder="1" applyAlignment="1">
      <alignment horizontal="center" vertical="center"/>
    </xf>
    <xf numFmtId="0" fontId="4" fillId="2" borderId="1" xfId="31" applyFont="1" applyFill="1" applyBorder="1" applyAlignment="1">
      <alignment horizontal="center" vertical="center"/>
    </xf>
    <xf numFmtId="0" fontId="4" fillId="2" borderId="2" xfId="31" applyFont="1" applyFill="1" applyBorder="1" applyAlignment="1">
      <alignment horizontal="center" vertical="center"/>
    </xf>
    <xf numFmtId="0" fontId="4" fillId="2" borderId="4" xfId="31" applyFont="1" applyFill="1" applyBorder="1" applyAlignment="1">
      <alignment horizontal="center" vertical="center"/>
    </xf>
    <xf numFmtId="0" fontId="4" fillId="2" borderId="5" xfId="31" applyFont="1" applyFill="1" applyBorder="1" applyAlignment="1">
      <alignment horizontal="center" vertical="center"/>
    </xf>
    <xf numFmtId="49" fontId="6" fillId="0" borderId="7" xfId="31" applyNumberFormat="1" applyFont="1" applyFill="1" applyBorder="1" applyAlignment="1">
      <alignment horizontal="center" vertical="center"/>
    </xf>
    <xf numFmtId="49" fontId="6" fillId="0" borderId="183" xfId="31" applyNumberFormat="1" applyFont="1" applyFill="1" applyBorder="1" applyAlignment="1">
      <alignment horizontal="left" vertical="center"/>
    </xf>
    <xf numFmtId="0" fontId="7" fillId="0" borderId="10" xfId="31" applyNumberFormat="1" applyFont="1" applyFill="1" applyBorder="1" applyAlignment="1">
      <alignment horizontal="center" vertical="center"/>
    </xf>
    <xf numFmtId="4" fontId="7" fillId="0" borderId="10" xfId="31" applyNumberFormat="1" applyFont="1" applyFill="1" applyBorder="1" applyAlignment="1">
      <alignment horizontal="center" vertical="center"/>
    </xf>
    <xf numFmtId="4" fontId="7" fillId="0" borderId="11" xfId="31" applyNumberFormat="1" applyFont="1" applyFill="1" applyBorder="1" applyAlignment="1">
      <alignment horizontal="center" vertical="center"/>
    </xf>
    <xf numFmtId="4" fontId="7" fillId="0" borderId="12" xfId="31" applyNumberFormat="1" applyFont="1" applyFill="1" applyBorder="1" applyAlignment="1">
      <alignment horizontal="center" vertical="center"/>
    </xf>
    <xf numFmtId="49" fontId="6" fillId="0" borderId="188" xfId="31" applyNumberFormat="1" applyFont="1" applyFill="1" applyBorder="1" applyAlignment="1">
      <alignment horizontal="center" vertical="center"/>
    </xf>
    <xf numFmtId="10" fontId="7" fillId="0" borderId="189" xfId="31" applyNumberFormat="1" applyFont="1" applyFill="1" applyBorder="1" applyAlignment="1">
      <alignment horizontal="center" vertical="center"/>
    </xf>
    <xf numFmtId="0" fontId="96" fillId="0" borderId="180" xfId="31" applyFont="1" applyFill="1" applyBorder="1" applyAlignment="1">
      <alignment vertical="top" wrapText="1"/>
    </xf>
    <xf numFmtId="0" fontId="0" fillId="0" borderId="177" xfId="0" applyBorder="1" applyAlignment="1">
      <alignment vertical="top" wrapText="1"/>
    </xf>
    <xf numFmtId="0" fontId="1" fillId="0" borderId="0" xfId="43" applyFont="1" applyAlignment="1">
      <alignment horizontal="center"/>
    </xf>
  </cellXfs>
  <cellStyles count="48">
    <cellStyle name="Data" xfId="4" xr:uid="{00000000-0005-0000-0000-000000000000}"/>
    <cellStyle name="Data 2" xfId="8" xr:uid="{00000000-0005-0000-0000-000001000000}"/>
    <cellStyle name="Euro" xfId="14" xr:uid="{00000000-0005-0000-0000-000002000000}"/>
    <cellStyle name="Euro 2" xfId="15" xr:uid="{00000000-0005-0000-0000-000003000000}"/>
    <cellStyle name="Excel Built-in Normal" xfId="12" xr:uid="{00000000-0005-0000-0000-000004000000}"/>
    <cellStyle name="Excel Built-in Normal 2" xfId="16" xr:uid="{00000000-0005-0000-0000-000005000000}"/>
    <cellStyle name="Fixo" xfId="13" xr:uid="{00000000-0005-0000-0000-000006000000}"/>
    <cellStyle name="Fixo 2" xfId="18" xr:uid="{00000000-0005-0000-0000-000007000000}"/>
    <cellStyle name="Moeda" xfId="6" builtinId="4"/>
    <cellStyle name="Moeda 2" xfId="11" xr:uid="{00000000-0005-0000-0000-000009000000}"/>
    <cellStyle name="Moeda_12UNT-orcamento-ger0505" xfId="3" xr:uid="{00000000-0005-0000-0000-00000A000000}"/>
    <cellStyle name="Moeda0" xfId="19" xr:uid="{00000000-0005-0000-0000-00000B000000}"/>
    <cellStyle name="Moeda0 2" xfId="20" xr:uid="{00000000-0005-0000-0000-00000C000000}"/>
    <cellStyle name="Normal" xfId="0" builtinId="0"/>
    <cellStyle name="Normal 2" xfId="7" xr:uid="{00000000-0005-0000-0000-00000E000000}"/>
    <cellStyle name="Normal 2 2" xfId="21" xr:uid="{00000000-0005-0000-0000-00000F000000}"/>
    <cellStyle name="Normal 2 2 2" xfId="22" xr:uid="{00000000-0005-0000-0000-000010000000}"/>
    <cellStyle name="Normal 2 2 3" xfId="44" xr:uid="{00000000-0005-0000-0000-000011000000}"/>
    <cellStyle name="Normal 2 3" xfId="10" xr:uid="{00000000-0005-0000-0000-000012000000}"/>
    <cellStyle name="Normal 3" xfId="23" xr:uid="{00000000-0005-0000-0000-000013000000}"/>
    <cellStyle name="Normal 3 2" xfId="5" xr:uid="{00000000-0005-0000-0000-000014000000}"/>
    <cellStyle name="Normal 4" xfId="24" xr:uid="{00000000-0005-0000-0000-000015000000}"/>
    <cellStyle name="Normal 5" xfId="25" xr:uid="{00000000-0005-0000-0000-000016000000}"/>
    <cellStyle name="Normal 6" xfId="26" xr:uid="{00000000-0005-0000-0000-000017000000}"/>
    <cellStyle name="Normal 7" xfId="43" xr:uid="{00000000-0005-0000-0000-000018000000}"/>
    <cellStyle name="Normal 8" xfId="27" xr:uid="{00000000-0005-0000-0000-000019000000}"/>
    <cellStyle name="Normal_PP-2A" xfId="28" xr:uid="{00000000-0005-0000-0000-00001A000000}"/>
    <cellStyle name="Normal_PP-II" xfId="29" xr:uid="{00000000-0005-0000-0000-00001B000000}"/>
    <cellStyle name="Normal_PP-III" xfId="30" xr:uid="{00000000-0005-0000-0000-00001C000000}"/>
    <cellStyle name="Normal_PP-VI" xfId="31" xr:uid="{00000000-0005-0000-0000-00001D000000}"/>
    <cellStyle name="Normal_PP-VI 2" xfId="46" xr:uid="{00000000-0005-0000-0000-00001E000000}"/>
    <cellStyle name="Normal_TABELA PREÇOS CONSULTORIA-PARTIR ABR-01 ATE  JUL03" xfId="32" xr:uid="{00000000-0005-0000-0000-00001F000000}"/>
    <cellStyle name="Porcentagem" xfId="2" builtinId="5"/>
    <cellStyle name="Porcentagem 2" xfId="33" xr:uid="{00000000-0005-0000-0000-000021000000}"/>
    <cellStyle name="Porcentagem 3" xfId="17" xr:uid="{00000000-0005-0000-0000-000022000000}"/>
    <cellStyle name="Porcentagem 3 2" xfId="45" xr:uid="{00000000-0005-0000-0000-000023000000}"/>
    <cellStyle name="Separador de milhares 2" xfId="34" xr:uid="{00000000-0005-0000-0000-000024000000}"/>
    <cellStyle name="Separador de milhares 2 2" xfId="35" xr:uid="{00000000-0005-0000-0000-000025000000}"/>
    <cellStyle name="Separador de milhares 3" xfId="36" xr:uid="{00000000-0005-0000-0000-000026000000}"/>
    <cellStyle name="Separador de milhares_01 - Orçamento Ass. Técnica Supervisão de Manutenção - Lote 01" xfId="9" xr:uid="{00000000-0005-0000-0000-000027000000}"/>
    <cellStyle name="TableStyleLight1" xfId="37" xr:uid="{00000000-0005-0000-0000-000028000000}"/>
    <cellStyle name="Título 1 1" xfId="38" xr:uid="{00000000-0005-0000-0000-000029000000}"/>
    <cellStyle name="Vírgula" xfId="1" builtinId="3"/>
    <cellStyle name="Vírgula 2" xfId="39" xr:uid="{00000000-0005-0000-0000-00002B000000}"/>
    <cellStyle name="Vírgula 3" xfId="40" xr:uid="{00000000-0005-0000-0000-00002C000000}"/>
    <cellStyle name="Vírgula 4" xfId="47" xr:uid="{00000000-0005-0000-0000-00002D000000}"/>
    <cellStyle name="Vírgula0" xfId="41" xr:uid="{00000000-0005-0000-0000-00002E000000}"/>
    <cellStyle name="Vírgula0 2" xfId="42" xr:uid="{00000000-0005-0000-0000-00002F000000}"/>
  </cellStyles>
  <dxfs count="146">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
      <font>
        <strike/>
      </font>
      <fill>
        <patternFill patternType="solid">
          <bgColor theme="5" tint="0.59996337778862885"/>
        </patternFill>
      </fill>
    </dxf>
    <dxf>
      <font>
        <strike/>
      </font>
      <fill>
        <patternFill patternType="gray0625">
          <fgColor theme="0"/>
          <bgColor theme="5"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66"/>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externalLink" Target="externalLinks/externalLink2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42" Type="http://schemas.openxmlformats.org/officeDocument/2006/relationships/externalLink" Target="externalLinks/externalLink26.xml"/><Relationship Id="rId47" Type="http://schemas.openxmlformats.org/officeDocument/2006/relationships/externalLink" Target="externalLinks/externalLink31.xml"/><Relationship Id="rId50" Type="http://schemas.openxmlformats.org/officeDocument/2006/relationships/externalLink" Target="externalLinks/externalLink34.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3.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externalLink" Target="externalLinks/externalLink21.xml"/><Relationship Id="rId40" Type="http://schemas.openxmlformats.org/officeDocument/2006/relationships/externalLink" Target="externalLinks/externalLink24.xml"/><Relationship Id="rId45" Type="http://schemas.openxmlformats.org/officeDocument/2006/relationships/externalLink" Target="externalLinks/externalLink29.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4" Type="http://schemas.openxmlformats.org/officeDocument/2006/relationships/externalLink" Target="externalLinks/externalLink28.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 Id="rId43" Type="http://schemas.openxmlformats.org/officeDocument/2006/relationships/externalLink" Target="externalLinks/externalLink27.xml"/><Relationship Id="rId48" Type="http://schemas.openxmlformats.org/officeDocument/2006/relationships/externalLink" Target="externalLinks/externalLink32.xml"/><Relationship Id="rId8" Type="http://schemas.openxmlformats.org/officeDocument/2006/relationships/worksheet" Target="worksheets/sheet8.xml"/><Relationship Id="rId51" Type="http://schemas.openxmlformats.org/officeDocument/2006/relationships/externalLink" Target="externalLinks/externalLink3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externalLink" Target="externalLinks/externalLink22.xml"/><Relationship Id="rId46" Type="http://schemas.openxmlformats.org/officeDocument/2006/relationships/externalLink" Target="externalLinks/externalLink30.xml"/><Relationship Id="rId20" Type="http://schemas.openxmlformats.org/officeDocument/2006/relationships/externalLink" Target="externalLinks/externalLink4.xml"/><Relationship Id="rId41" Type="http://schemas.openxmlformats.org/officeDocument/2006/relationships/externalLink" Target="externalLinks/externalLink25.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49" Type="http://schemas.openxmlformats.org/officeDocument/2006/relationships/externalLink" Target="externalLinks/externalLink3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1" Type="http://schemas.openxmlformats.org/officeDocument/2006/relationships/image" Target="../media/image7.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5</xdr:col>
      <xdr:colOff>9525</xdr:colOff>
      <xdr:row>23</xdr:row>
      <xdr:rowOff>9525</xdr:rowOff>
    </xdr:to>
    <xdr:pic>
      <xdr:nvPicPr>
        <xdr:cNvPr id="3" name="Imagem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2286000"/>
          <a:ext cx="5534025" cy="2105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476250</xdr:colOff>
      <xdr:row>26</xdr:row>
      <xdr:rowOff>0</xdr:rowOff>
    </xdr:from>
    <xdr:to>
      <xdr:col>5</xdr:col>
      <xdr:colOff>85725</xdr:colOff>
      <xdr:row>57</xdr:row>
      <xdr:rowOff>142875</xdr:rowOff>
    </xdr:to>
    <xdr:pic>
      <xdr:nvPicPr>
        <xdr:cNvPr id="4" name="Imagem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a:xfrm>
          <a:off x="476250" y="4953000"/>
          <a:ext cx="5734050" cy="6048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942340</xdr:colOff>
      <xdr:row>1</xdr:row>
      <xdr:rowOff>187325</xdr:rowOff>
    </xdr:to>
    <xdr:pic>
      <xdr:nvPicPr>
        <xdr:cNvPr id="2" name="Imagem 1">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1019175</xdr:colOff>
      <xdr:row>0</xdr:row>
      <xdr:rowOff>9525</xdr:rowOff>
    </xdr:from>
    <xdr:to>
      <xdr:col>2</xdr:col>
      <xdr:colOff>2676525</xdr:colOff>
      <xdr:row>2</xdr:row>
      <xdr:rowOff>95250</xdr:rowOff>
    </xdr:to>
    <xdr:sp macro="" textlink="">
      <xdr:nvSpPr>
        <xdr:cNvPr id="4" name="Caixa de Texto 1">
          <a:extLst>
            <a:ext uri="{FF2B5EF4-FFF2-40B4-BE49-F238E27FC236}">
              <a16:creationId xmlns:a16="http://schemas.microsoft.com/office/drawing/2014/main" id="{00000000-0008-0000-0F00-000004000000}"/>
            </a:ext>
          </a:extLst>
        </xdr:cNvPr>
        <xdr:cNvSpPr txBox="1"/>
      </xdr:nvSpPr>
      <xdr:spPr>
        <a:xfrm>
          <a:off x="1628775" y="95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3</xdr:col>
      <xdr:colOff>266700</xdr:colOff>
      <xdr:row>2</xdr:row>
      <xdr:rowOff>142875</xdr:rowOff>
    </xdr:to>
    <xdr:pic>
      <xdr:nvPicPr>
        <xdr:cNvPr id="2" name="Imagem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38100"/>
          <a:ext cx="1952625" cy="485775"/>
        </a:xfrm>
        <a:prstGeom prst="rect">
          <a:avLst/>
        </a:prstGeom>
        <a:solidFill>
          <a:srgbClr val="FFFFFF">
            <a:alpha val="0"/>
          </a:srgbClr>
        </a:solidFill>
        <a:ln>
          <a:noFill/>
        </a:ln>
      </xdr:spPr>
    </xdr:pic>
    <xdr:clientData/>
  </xdr:twoCellAnchor>
  <xdr:twoCellAnchor>
    <xdr:from>
      <xdr:col>3</xdr:col>
      <xdr:colOff>304800</xdr:colOff>
      <xdr:row>0</xdr:row>
      <xdr:rowOff>28575</xdr:rowOff>
    </xdr:from>
    <xdr:to>
      <xdr:col>8</xdr:col>
      <xdr:colOff>238125</xdr:colOff>
      <xdr:row>2</xdr:row>
      <xdr:rowOff>114300</xdr:rowOff>
    </xdr:to>
    <xdr:sp macro="" textlink="">
      <xdr:nvSpPr>
        <xdr:cNvPr id="3" name="Caixa de Texto 1">
          <a:extLst>
            <a:ext uri="{FF2B5EF4-FFF2-40B4-BE49-F238E27FC236}">
              <a16:creationId xmlns:a16="http://schemas.microsoft.com/office/drawing/2014/main" id="{00000000-0008-0000-0200-000003000000}"/>
            </a:ext>
          </a:extLst>
        </xdr:cNvPr>
        <xdr:cNvSpPr txBox="1"/>
      </xdr:nvSpPr>
      <xdr:spPr>
        <a:xfrm>
          <a:off x="1990725" y="2857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143510</xdr:colOff>
      <xdr:row>0</xdr:row>
      <xdr:rowOff>67310</xdr:rowOff>
    </xdr:from>
    <xdr:to>
      <xdr:col>3</xdr:col>
      <xdr:colOff>1896745</xdr:colOff>
      <xdr:row>2</xdr:row>
      <xdr:rowOff>130175</xdr:rowOff>
    </xdr:to>
    <xdr:pic>
      <xdr:nvPicPr>
        <xdr:cNvPr id="3" name="Imagem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695960" y="67310"/>
          <a:ext cx="1934210" cy="443865"/>
        </a:xfrm>
        <a:prstGeom prst="rect">
          <a:avLst/>
        </a:prstGeom>
        <a:solidFill>
          <a:srgbClr val="FFFFFF">
            <a:alpha val="0"/>
          </a:srgbClr>
        </a:solidFill>
        <a:ln>
          <a:noFill/>
        </a:ln>
      </xdr:spPr>
    </xdr:pic>
    <xdr:clientData/>
  </xdr:twoCellAnchor>
  <xdr:twoCellAnchor>
    <xdr:from>
      <xdr:col>3</xdr:col>
      <xdr:colOff>1971675</xdr:colOff>
      <xdr:row>0</xdr:row>
      <xdr:rowOff>9525</xdr:rowOff>
    </xdr:from>
    <xdr:to>
      <xdr:col>9</xdr:col>
      <xdr:colOff>37465</xdr:colOff>
      <xdr:row>4</xdr:row>
      <xdr:rowOff>1270</xdr:rowOff>
    </xdr:to>
    <xdr:sp macro="" textlink="">
      <xdr:nvSpPr>
        <xdr:cNvPr id="4" name="Caixa de Texto 1">
          <a:extLst>
            <a:ext uri="{FF2B5EF4-FFF2-40B4-BE49-F238E27FC236}">
              <a16:creationId xmlns:a16="http://schemas.microsoft.com/office/drawing/2014/main" id="{00000000-0008-0000-0400-000004000000}"/>
            </a:ext>
          </a:extLst>
        </xdr:cNvPr>
        <xdr:cNvSpPr txBox="1"/>
      </xdr:nvSpPr>
      <xdr:spPr>
        <a:xfrm>
          <a:off x="2705100" y="9525"/>
          <a:ext cx="4609465" cy="56324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304800</xdr:colOff>
      <xdr:row>0</xdr:row>
      <xdr:rowOff>28575</xdr:rowOff>
    </xdr:from>
    <xdr:to>
      <xdr:col>6</xdr:col>
      <xdr:colOff>76200</xdr:colOff>
      <xdr:row>2</xdr:row>
      <xdr:rowOff>133350</xdr:rowOff>
    </xdr:to>
    <xdr:pic>
      <xdr:nvPicPr>
        <xdr:cNvPr id="2" name="Imagem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srcRect/>
        <a:stretch>
          <a:fillRect/>
        </a:stretch>
      </xdr:blipFill>
      <xdr:spPr>
        <a:xfrm>
          <a:off x="4467225" y="28575"/>
          <a:ext cx="1209675" cy="4857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190500</xdr:rowOff>
    </xdr:from>
    <xdr:to>
      <xdr:col>1</xdr:col>
      <xdr:colOff>389255</xdr:colOff>
      <xdr:row>3</xdr:row>
      <xdr:rowOff>2540</xdr:rowOff>
    </xdr:to>
    <xdr:pic>
      <xdr:nvPicPr>
        <xdr:cNvPr id="2" name="Imagem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0" y="165100"/>
          <a:ext cx="2151380" cy="548640"/>
        </a:xfrm>
        <a:prstGeom prst="rect">
          <a:avLst/>
        </a:prstGeom>
        <a:solidFill>
          <a:srgbClr val="FFFFFF">
            <a:alpha val="0"/>
          </a:srgbClr>
        </a:solidFill>
        <a:ln>
          <a:noFill/>
        </a:ln>
      </xdr:spPr>
    </xdr:pic>
    <xdr:clientData/>
  </xdr:twoCellAnchor>
  <xdr:twoCellAnchor>
    <xdr:from>
      <xdr:col>1</xdr:col>
      <xdr:colOff>422275</xdr:colOff>
      <xdr:row>1</xdr:row>
      <xdr:rowOff>22225</xdr:rowOff>
    </xdr:from>
    <xdr:to>
      <xdr:col>6</xdr:col>
      <xdr:colOff>374650</xdr:colOff>
      <xdr:row>2</xdr:row>
      <xdr:rowOff>298450</xdr:rowOff>
    </xdr:to>
    <xdr:sp macro="" textlink="">
      <xdr:nvSpPr>
        <xdr:cNvPr id="4" name="Caixa de Texto 1">
          <a:extLst>
            <a:ext uri="{FF2B5EF4-FFF2-40B4-BE49-F238E27FC236}">
              <a16:creationId xmlns:a16="http://schemas.microsoft.com/office/drawing/2014/main" id="{00000000-0008-0000-0600-000004000000}"/>
            </a:ext>
          </a:extLst>
        </xdr:cNvPr>
        <xdr:cNvSpPr txBox="1"/>
      </xdr:nvSpPr>
      <xdr:spPr>
        <a:xfrm>
          <a:off x="2184400" y="1873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a:t>
          </a:r>
          <a:r>
            <a:rPr lang="pt-BR" sz="900" b="1" baseline="0">
              <a:effectLst/>
              <a:latin typeface="Times New Roman" panose="02020603050405020304" pitchFamily="18" charset="0"/>
              <a:ea typeface="Calibri" panose="020F0502020204030204" pitchFamily="34" charset="0"/>
              <a:cs typeface="Times New Roman" panose="02020603050405020304" pitchFamily="18" charset="0"/>
            </a:rPr>
            <a:t> - Brasília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5</xdr:rowOff>
    </xdr:from>
    <xdr:to>
      <xdr:col>1</xdr:col>
      <xdr:colOff>711750</xdr:colOff>
      <xdr:row>1</xdr:row>
      <xdr:rowOff>128780</xdr:rowOff>
    </xdr:to>
    <xdr:pic>
      <xdr:nvPicPr>
        <xdr:cNvPr id="2" name="Imagem 7">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
          <a:ext cx="1188000" cy="3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2533650</xdr:colOff>
      <xdr:row>2</xdr:row>
      <xdr:rowOff>66675</xdr:rowOff>
    </xdr:to>
    <xdr:pic>
      <xdr:nvPicPr>
        <xdr:cNvPr id="2" name="Imagem 2">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0075" y="0"/>
          <a:ext cx="24384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0</xdr:col>
      <xdr:colOff>501522</xdr:colOff>
      <xdr:row>0</xdr:row>
      <xdr:rowOff>152400</xdr:rowOff>
    </xdr:from>
    <xdr:ext cx="2432303" cy="422148"/>
    <xdr:pic>
      <xdr:nvPicPr>
        <xdr:cNvPr id="2" name="image1.jpe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1015" y="152400"/>
          <a:ext cx="2432685" cy="4216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942340</xdr:colOff>
      <xdr:row>1</xdr:row>
      <xdr:rowOff>187325</xdr:rowOff>
    </xdr:to>
    <xdr:pic>
      <xdr:nvPicPr>
        <xdr:cNvPr id="2" name="Imagem 1">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958850</xdr:colOff>
      <xdr:row>0</xdr:row>
      <xdr:rowOff>9525</xdr:rowOff>
    </xdr:from>
    <xdr:to>
      <xdr:col>2</xdr:col>
      <xdr:colOff>4814692</xdr:colOff>
      <xdr:row>3</xdr:row>
      <xdr:rowOff>0</xdr:rowOff>
    </xdr:to>
    <xdr:sp macro="" textlink="">
      <xdr:nvSpPr>
        <xdr:cNvPr id="4" name="Caixa de Texto 1">
          <a:extLst>
            <a:ext uri="{FF2B5EF4-FFF2-40B4-BE49-F238E27FC236}">
              <a16:creationId xmlns:a16="http://schemas.microsoft.com/office/drawing/2014/main" id="{00000000-0008-0000-0E00-000004000000}"/>
            </a:ext>
          </a:extLst>
        </xdr:cNvPr>
        <xdr:cNvSpPr txBox="1"/>
      </xdr:nvSpPr>
      <xdr:spPr>
        <a:xfrm>
          <a:off x="1572103" y="9525"/>
          <a:ext cx="6152281" cy="616776"/>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Sede - Brasília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Meus%20documentos\pato2004br262\composi&#231;&#227;opadr&#227;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nit-cba-sr-f01\engenharia\DOCUME~1\LAERCI~1\CONFIG~1\Temp\IM\Custo%20Mobiliza&#231;&#227;o%20e%20Desmobiliza&#231;&#227;o%20Duplica&#231;&#227;o_42,4%20km.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nit-cba-sr-f01\engenharia\Documents%20and%20Settings\FRANCISCO.ALMEIDA.STRATA\Configura&#231;&#245;es%20locais\Temporary%20Internet%20Files\OLK35\ARQ\PROPOSTA\CMPREORC.XLW"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aercio-jbs\projetos%20(d)\BR-242%20PROJETO%20DOC\Or&#231;amento%201&#186;%20Segm%20Revisado%2013.07.09\Or&#231;amento%20da%20Minuta%20BR-242_(SICRO%20JULHO_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aercio-jbs\projetos%20(d)\Modelo%20Medi&#231;&#227;o%20(Triunf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aercio-jbs\projetos%20(d)\2&#170;%20Medi&#231;&#227;o%20-%20MT%20170%20-%20Juina%20-%20simula&#231;&#227;o%20.xls" TargetMode="External"/></Relationships>
</file>

<file path=xl/externalLinks/_rels/externalLink16.xml.rels><?xml version="1.0" encoding="UTF-8" standalone="yes"?>
<Relationships xmlns="http://schemas.openxmlformats.org/package/2006/relationships"><Relationship Id="rId2" Type="http://schemas.microsoft.com/office/2019/04/relationships/externalLinkLongPath" Target="file:///\\Dnit-cba-sr-f01\engenharia\ENGENHARIA\Marcelo%20Rezende%20-%2054151\&#193;REA%20DE%20PLANEJAMENTO%20-%20Termo%20de%20Refer&#234;ncia%20-%20Or&#231;amentos\GERENCIAMENTO%20-%20CONTRATOS%20-%20SR-MT\TR%20Gerenciamento%2017-09-2014\TR%20SC\01%20_%20Orc.%20Gerenciamento%20SantaCatarina%20rev%201.xlsx?13BB5C48" TargetMode="External"/><Relationship Id="rId1" Type="http://schemas.openxmlformats.org/officeDocument/2006/relationships/externalLinkPath" Target="file:///\\13BB5C48\01%20_%20Orc.%20Gerenciamento%20SantaCatarina%20rev%201.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262-PATOJAN07-ANASTACIO-GUAICURUS%20P%20ATUALIZA&#199;&#195;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aercio-jbs\projetos%20(d)\VERA-05dez2008\BR%20101-ALAGOAS%20-%20FECHAMENTO\BR%20163-PA%20-%20Or&#231;amento%20Final%20(26set)\BR163%20LOTE3%20Or&#231;amento%20Fina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nit-cba-sr-f01\engenharia\Pessoal\Duplica&#231;&#227;o_MT\Projeto-executivo\Arquivos\1.Or&#231;amento-B&#193;SICO_BR-163_364_SET_2011_jun_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158%20-%20Km%20141,7%20ao%20271,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Luana\dados\MT-170%20(BRASNORTE%20-%20AGRIMAT)\2&#170;%20medi&#231;&#227;o%20Agrimat.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nit-cba-sr-f01\engenharia\Backup_Gecc\Meus%20documentos\Arquivos\RICARDO\encomind\MT%20170\Documents%20and%20Settings\Encomind\Desktop\Julio\MT-%20170%20JUINA\9&#170;%20Medi&#231;&#227;o%20-%20MT%20170%20Juina%20-%20Oficia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Luana\dados\MT-170%20(BRASNORTE%20-%20AGRIMAT%20100km)\Medi&#231;&#245;es%20Agrimat\Triunfo\Obra\Obra%20n&#186;%20199\2&#170;%20Repactua&#231;&#227;o\4&#170;%20medi&#231;&#227;o%20199%20ap&#243;s%202&#170;%20repactua&#231;&#227;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nit-cba-sr-f01\engenharia\AC-JURA\DIR\Tabela%20de%20Consultoria\AVigente\02a%20%20-%20Tabela%20para%20Or&#231;amentos%20de%20Consultoria%20Mensa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nit-cba-sr-f01\engenharia\Diversos\PROTOTIPO%20DE%20MEDI&#199;&#195;O.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nit-cba-sr-f01\engenharia\C-Jura\DIR\AA%20TRefer&#234;ncia\Ano%202011\01-Jan-11\01%20-%20Assessoria%20Super.%20do%20Cear&#225;\01%20-%20Or&#231;amento%20Assessoria%20SR-%20Cear&#225;%20-%20Mar-1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c1\c\Documents%20and%20Settings\C%20arlos%20%20Machado\My%20Documents\Disco%201\BR-262-MS(3)\Anexos%20PGQ.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nit-cba-sr-f01\engenharia\PARTI&#199;&#195;O_C\Or&#231;amentos%20de%20Projetos\MT-361\CUSTHO2.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nit-cba-sr-f01\engenharia\Orlando\DNIT\Projetos\Viaduto%20Serra\Documents%20and%20Settings\rogerio.lobo\Desktop\Rog&#233;rio%20L&#244;bo\Diversos\Editais\BR%20364%20RO\C&#243;pia%20de%20CustosSupervis&#227;o-ANEXOS%20IV-A%20e%20IV-B-BR364AC-RO.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trata-06\projetos\2003\P199%20-%20Restauracao%20-%20MT-407%20-%20SEET\MT-358\Impressao%20definitiva\Or&#231;amento%20SICRO%20II1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nit-cba-sr-f01\engenharia\PIR_MS\projetopir060lote2\OR&#199;AMENTO_jan08.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nit-cba-sr-f01\engenharia\windows\TEMP\1&#170;%20MED%20PROV%20B.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http:\mail-b.uol.com.br\cgi-bin\webmail\ARQUIVOS\OR&#199;AMENTO\Guia%20Lopes%20BR267\OR&#199;AMENTO%20E%20CRONOGRAMA%20GL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http:\mail-b.uol.com.br\cgi-bin\webmail\ARQUIVOS\OR&#199;AMENTO\Resumo_Cronograma_Maracaju.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rive\AR.GDT\Users\Alessandra\Downloads\pc%20sobel\LICITA&#199;&#213;ES\APOIO%20T&#201;CNICO%202021\Documentos%20Alessandra\Planilhas%20Edit&#225;veis\Item02_Relat&#243;rio%20Fiscaliza&#231;&#227;o_C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rlando\DNIT\Projetos\Viaduto%20Serra\Documents%20and%20Settings\rogerio.lobo\Desktop\Rog&#233;rio%20L&#244;bo\Diversos\Editais\BR%20364%20RO\C&#243;pia%20de%20CustosSupervis&#227;o-ANEXOS%20IV-A%20e%20IV-B-BR364AC-R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nit-cba-sr-f01\engenharia\Users\Elidiane\AppData\Local\Temp\Rar$DI00.332\Custo%20Mobiliza+&#186;+&#250;o%20e%20Desmobiliza+&#186;+&#250;o%20Rev%201-&#166;%20SEG_48,3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nit-cba-sr-f01\engenharia\Arquivos_trabalho\Reuni&#227;o%20-%2029.07.10\PROJETO%20B&#193;SICO%20-%20MODELO\Volume%204%20-%20Or&#231;amento%20e%20Plano%20de%20Execu&#231;&#227;o\3%20-%20Demonstrativo%20do%20Or&#231;amento\3.2-Canteiro_e_Manutencao\3.2-Canteiro_e_Manutenca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ercio\d\Backup%20Laercio\PARTI&#199;&#195;O_C\DNIT%20-%20Travessias%20Urbanas\Agua%20Boa\Or&#231;amento%20da%20Minuta%20(Trav%20Urb%20Agua%20Bo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uana\dados\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Composições"/>
      <sheetName val="CUSTO MATERIAIS"/>
      <sheetName val="Plan1"/>
      <sheetName val="REFLEXO FINAN"/>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PE CAVALO"/>
      <sheetName val="RELATÓRIO"/>
      <sheetName val="Quadro DMT"/>
      <sheetName val="Custos Unitarios"/>
    </sheetNames>
    <sheetDataSet>
      <sheetData sheetId="0"/>
      <sheetData sheetId="1"/>
      <sheetData sheetId="2"/>
      <sheetData sheetId="3"/>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PGERA.XLS"/>
      <sheetName val="EQUIPE.XLS"/>
      <sheetName val="PRECORC.XLS"/>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CRON.NOVO.ARIPUANA"/>
      <sheetName val="Custo do CM-30"/>
      <sheetName val="Cálculo"/>
      <sheetName val="Quadro + Gráfico"/>
      <sheetName val="Viga_Benkellman"/>
      <sheetName val="Conc 20"/>
      <sheetName val="memória de calculo_liquida"/>
      <sheetName val="Preços"/>
      <sheetName val="Desp. Apoio"/>
      <sheetName val="Proposta"/>
      <sheetName val="Carimbo de Nota"/>
      <sheetName val="Fresagem de Pista Ago-98"/>
      <sheetName val="P3"/>
      <sheetName val="PLANILHA ATUALIZADA"/>
      <sheetName val="Auxiliar"/>
      <sheetName val="Estudo_Estatístico"/>
      <sheetName val="Pro_-_10_norma_A"/>
      <sheetName val="Pró_-_11_norma_B"/>
      <sheetName val="Resumo_subtrechos_homgêneos"/>
      <sheetName val="Demonstrativo_Dimensionamento"/>
      <sheetName val="Camadas_Mat__Distintos"/>
      <sheetName val="Custo_do_CM-30"/>
      <sheetName val="memória_de_calculo_liquida"/>
      <sheetName val="Quadro_+_Gráfico"/>
      <sheetName val="Desp__Apoio"/>
      <sheetName val="Tela"/>
      <sheetName val="Atualizacao"/>
      <sheetName val="Chuvas"/>
      <sheetName val="Medição"/>
      <sheetName val="COMPOS1"/>
      <sheetName val="RELATA"/>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 val="RP-1 SB (3)"/>
      <sheetName val="Resumo Financeiro"/>
      <sheetName val=""/>
      <sheetName val="ROSTO"/>
      <sheetName val="7CONT FIN"/>
      <sheetName val="DG"/>
      <sheetName val="Entrada de Dados"/>
      <sheetName val="Ofício"/>
      <sheetName val="Dados do Contrato"/>
      <sheetName val="Boletim"/>
      <sheetName val="Resumo"/>
      <sheetName val="MT-358 Sin.Hor."/>
      <sheetName val="MT-358 Sin.Vert."/>
      <sheetName val="MT-358 Disp. Aux."/>
      <sheetName val="MT 220 Disp Aux"/>
      <sheetName val="Controle financeiro"/>
      <sheetName val="Linear"/>
      <sheetName val="Vert. item 1"/>
      <sheetName val="Horizontal"/>
      <sheetName val="Vertical"/>
      <sheetName val="Seg. e Canalizacao"/>
      <sheetName val="RELATÓRIO FOTOGRAFICO"/>
      <sheetName val="Pluviometria"/>
      <sheetName val="RESUMO DE DIÁRIO DE OBRAS"/>
      <sheetName val="Reajuste"/>
      <sheetName val="Cont.fin. Reajustamen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sheetData sheetId="69"/>
      <sheetData sheetId="70" refreshError="1"/>
      <sheetData sheetId="71" refreshError="1"/>
      <sheetData sheetId="72" refreshError="1"/>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Quadro Resumo"/>
      <sheetName val="Quadro Dem orç"/>
      <sheetName val="Cronograma"/>
      <sheetName val="Cronograma (2)"/>
      <sheetName val="Enc Sociais"/>
      <sheetName val="Tabela de Materiais"/>
      <sheetName val="Pesquisa Mercado"/>
      <sheetName val="Custo Mão-de-Obra"/>
      <sheetName val="Custo horário de Equip"/>
      <sheetName val="PE-Qd 25 Curva ABC"/>
      <sheetName val="Quadro PE-Qd 24"/>
      <sheetName val="Mob_Desmob"/>
      <sheetName val="Barracão_Edif."/>
      <sheetName val="Barracão_Depósito"/>
      <sheetName val="Desmat 0,15"/>
      <sheetName val="Desmat 0,15 a 0,30"/>
      <sheetName val="Desmat &gt;0,30"/>
      <sheetName val="DMT 50m"/>
      <sheetName val="DMT 50a200CARREG"/>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gt; 5000E"/>
      <sheetName val="Aterro95%"/>
      <sheetName val="Aterro100%"/>
      <sheetName val="Aterro de rocha"/>
      <sheetName val="Regula"/>
      <sheetName val="Sub-base"/>
      <sheetName val="Base"/>
      <sheetName val="Concreto Cimento portland"/>
      <sheetName val="Usinagem Concreto Cim portl"/>
      <sheetName val="Recomp base"/>
      <sheetName val="Imprimação"/>
      <sheetName val="Pintura de Ligação"/>
      <sheetName val="TSS c emulsão"/>
      <sheetName val="TSD c emulsão"/>
      <sheetName val="CBUQ_Capa"/>
      <sheetName val="FOG"/>
      <sheetName val="CBUQ_Binder"/>
      <sheetName val="Transp. casc."/>
      <sheetName val="Transp. Comercial"/>
      <sheetName val="Esc mec reat e comp"/>
      <sheetName val="Esc vala mat 3ª cat"/>
      <sheetName val="BSTC 0,80m"/>
      <sheetName val="Escav. Manual 1ª cat"/>
      <sheetName val="VPA 04"/>
      <sheetName val="STC 04"/>
      <sheetName val="Dreno DPS 07"/>
      <sheetName val="Dreno DPS 08"/>
      <sheetName val="BSD 02"/>
      <sheetName val="STC 01"/>
      <sheetName val="SCC 02"/>
      <sheetName val="MFC 01"/>
      <sheetName val="MFC 03"/>
      <sheetName val="MFC 05"/>
      <sheetName val="CCS 01"/>
      <sheetName val="CCS 02"/>
      <sheetName val="CCS 03"/>
      <sheetName val="CCS 04"/>
      <sheetName val="CCS 10"/>
      <sheetName val="CCS 12"/>
      <sheetName val="CCS 16"/>
      <sheetName val="CCS 21"/>
      <sheetName val="DAR 02"/>
      <sheetName val="DAR 03"/>
      <sheetName val="DAD 02"/>
      <sheetName val="EDA 01"/>
      <sheetName val="EDA 02"/>
      <sheetName val="DES 03"/>
      <sheetName val="DEB 01"/>
      <sheetName val="DEB 02"/>
      <sheetName val="DEB 03"/>
      <sheetName val="DEB 04"/>
      <sheetName val="DEB 05"/>
      <sheetName val="BLS 02"/>
      <sheetName val="BLD 02"/>
      <sheetName val="CLP 02"/>
      <sheetName val="CLP 04"/>
      <sheetName val="CLP 05"/>
      <sheetName val="CLP 11"/>
      <sheetName val="CLP 17"/>
      <sheetName val="CLP 19"/>
      <sheetName val="PVI 03"/>
      <sheetName val="PVI 04"/>
      <sheetName val="PVI 05"/>
      <sheetName val="PVI 10"/>
      <sheetName val="CPV 01"/>
      <sheetName val="Escav. mec. 1ª cat"/>
      <sheetName val="Reaterro e compac"/>
      <sheetName val="BSTC 1,00m"/>
      <sheetName val="BDTC 1,50m"/>
      <sheetName val="Boca BSTC 1,00m"/>
      <sheetName val="Boca BSTC 1,00m (15º)"/>
      <sheetName val="Boca BDTC 1,50m"/>
      <sheetName val="Tubul 60"/>
      <sheetName val="Tubul 80"/>
      <sheetName val="Tubul 100"/>
      <sheetName val="Tubul 120"/>
      <sheetName val="TCC 01"/>
      <sheetName val="Arranc e Rem_Meio-fio"/>
      <sheetName val="Remoção disp_concr"/>
      <sheetName val="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3,00 x 3,00_(5m) "/>
      <sheetName val="CORPO BSCC 2,00 x 2,00"/>
      <sheetName val="BOCA BDCC 1,50 x 1,50"/>
      <sheetName val="BOCA BTCC 1,50 x 2,00"/>
      <sheetName val="BSTC 0,60m"/>
      <sheetName val="Boca BSTC 0,60m"/>
      <sheetName val="Boca BSTC 0,80m"/>
      <sheetName val="Boca BSTC 1,50m"/>
      <sheetName val="Boca BSTC 1,20m"/>
      <sheetName val="CORPO BSCC 2,50 x 2,50"/>
      <sheetName val="BOCA BSCC 2,50 x 2,50"/>
      <sheetName val="TUNNEL LINER 1,80"/>
      <sheetName val="TUNNEL LINER 2,40"/>
      <sheetName val="CORPO BTCC 3,00 x 3,00_(10m)"/>
      <sheetName val="BOCA BTCC 3,00 x 3,00_Normal"/>
      <sheetName val="Rem. bueiro exist."/>
      <sheetName val="SCC 04"/>
      <sheetName val="SCC 05"/>
      <sheetName val="SCC 06"/>
      <sheetName val="STC 02"/>
      <sheetName val="STC 06"/>
      <sheetName val="VPC 02"/>
      <sheetName val="VPC 04"/>
      <sheetName val="BLS 01"/>
      <sheetName val="Pass sobre canal"/>
      <sheetName val="Lombada"/>
      <sheetName val="DES 01"/>
      <sheetName val="PVI 02"/>
      <sheetName val="Tubul 40"/>
      <sheetName val="Cerca"/>
      <sheetName val="CTC 01"/>
      <sheetName val="Defensa_Simples"/>
      <sheetName val="Defensa_Dupla"/>
      <sheetName val="Ancor semi mal"/>
      <sheetName val="Ancor dupla"/>
      <sheetName val="Sonorizador"/>
      <sheetName val="Calçadas"/>
      <sheetName val="Ench Cant Cent"/>
      <sheetName val="Poste"/>
      <sheetName val="MURRO ARIMO"/>
      <sheetName val="CORPO ARMCO"/>
      <sheetName val="BOCA ARMCO"/>
      <sheetName val="Barreira Dupla"/>
      <sheetName val="Pintura faixa 2 anos"/>
      <sheetName val="Pintura setas zebrados"/>
      <sheetName val="Tacha reflet."/>
      <sheetName val="Tachão Refletivo"/>
      <sheetName val="Placa sinaliz."/>
      <sheetName val="Hidrossemeadura"/>
      <sheetName val="Semead man"/>
      <sheetName val="Enleivamento"/>
      <sheetName val="Plantio de arv"/>
      <sheetName val="VPC 01"/>
      <sheetName val="Reconf_Mecan"/>
      <sheetName val="CAP-50_70"/>
      <sheetName val="CM-30"/>
      <sheetName val="RR-2C"/>
      <sheetName val="Transp_Frio CM-30"/>
      <sheetName val="Transp_Frio RR-2C"/>
      <sheetName val="Transp_Quente"/>
      <sheetName val="Transp. local N_Pav"/>
      <sheetName val="Transp. local pav"/>
      <sheetName val="Transp. Com_Carr_N_Pav"/>
      <sheetName val="Transp. Com_Carr_Pav"/>
      <sheetName val="Transp. Com N.Pav."/>
      <sheetName val="Transp. Com. Pav"/>
      <sheetName val="Usinagem CBUQ"/>
      <sheetName val="Usinagem BINDER"/>
      <sheetName val="Alv tijolos"/>
      <sheetName val="Alv Pedra Argam"/>
      <sheetName val="Limp cam veg em jazida"/>
      <sheetName val="Expurgo de jazida"/>
      <sheetName val="Esc. de jazida"/>
      <sheetName val="Dente BSTC 60"/>
      <sheetName val="Dente BSTC 100"/>
      <sheetName val="Dente BSTC 120"/>
      <sheetName val="Dente BDTC 100"/>
      <sheetName val="Dente BDTC 120"/>
      <sheetName val="Dente BTTC 120"/>
      <sheetName val="Dente BDTC 15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5MPa"/>
      <sheetName val="Concreto Cimento Portl"/>
      <sheetName val="Concreto 30MPa"/>
      <sheetName val="Escor bueiros cel"/>
      <sheetName val="Concreto Ciclópico 12MPa"/>
      <sheetName val="Concreto Ciclópico 15MPa"/>
      <sheetName val="Argamassa 13"/>
      <sheetName val="Argamassa 14"/>
      <sheetName val="Grama p replantio"/>
      <sheetName val="Guia mad. 7cm"/>
      <sheetName val="Guia mad. 10cm"/>
      <sheetName val="Escav Manual 1a cat"/>
      <sheetName val="Escav Man de Vala"/>
      <sheetName val="Escav Mec"/>
      <sheetName val="Solo local"/>
      <sheetName val="Compac Man"/>
      <sheetName val="Transp_RR-2C"/>
      <sheetName val="macro"/>
      <sheetName val="OAC_NPAV"/>
      <sheetName val="OAC_PAV"/>
      <sheetName val="RELATÓR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refreshError="1"/>
      <sheetData sheetId="251" refreshError="1"/>
      <sheetData sheetId="25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Cabeçalho"/>
      <sheetName val="RESUMO-Medição"/>
      <sheetName val="Reajustamento"/>
      <sheetName val="Crono Físico-Financeiro"/>
      <sheetName val="cronfisico"/>
      <sheetName val="cronfisico (2)"/>
      <sheetName val="Material Asfalto "/>
      <sheetName val="Saldo de Dias"/>
      <sheetName val="Forro de cascalho"/>
      <sheetName val="Desmatamento "/>
      <sheetName val="DMT"/>
      <sheetName val="Corte"/>
      <sheetName val="Aterro"/>
      <sheetName val="Compactação 100% PN"/>
      <sheetName val="Compactação 95% PN"/>
      <sheetName val="Regula"/>
      <sheetName val="Sub-base"/>
      <sheetName val="Base"/>
      <sheetName val="Imprimação"/>
      <sheetName val="TSD-FOG"/>
      <sheetName val="AGREGADOS"/>
      <sheetName val="Compactação 100_ PN"/>
      <sheetName val="Compactação 95_ PN"/>
      <sheetName val="RESUMO-DVOP"/>
      <sheetName val="RELATÓR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Ofício"/>
      <sheetName val="DESMAT"/>
      <sheetName val="REMOÇÃO"/>
      <sheetName val="OAC"/>
      <sheetName val="DREN2"/>
      <sheetName val="Aterro"/>
      <sheetName val="Compactação 95%"/>
      <sheetName val="Compactação 100%"/>
      <sheetName val="TERRACAM"/>
      <sheetName val="Sub-base"/>
      <sheetName val="OAC Alt."/>
      <sheetName val="OAC Real"/>
      <sheetName val="DRENO DPS - 07"/>
      <sheetName val="TRANSPORTE BRITA DRENO"/>
      <sheetName val="MEDIÇÃO"/>
      <sheetName val="CONTROLE CRONOGRAMA"/>
      <sheetName val="REL_MED"/>
      <sheetName val="BOL_DESEMPENHO"/>
      <sheetName val="OAC "/>
      <sheetName val="Compactação 100% PN"/>
      <sheetName val="Compactação 95% P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 Total"/>
      <sheetName val="Cron. Fís-Fin"/>
      <sheetName val="Sv Gráficos"/>
      <sheetName val="Viagens e Diárias"/>
      <sheetName val="Informatica"/>
      <sheetName val="Tab. Consultoria-Jan-14"/>
      <sheetName val="Informatica (2)"/>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B10"/>
      <sheetName val="TLCC4"/>
      <sheetName val="TCCC4"/>
      <sheetName val="TCCB10"/>
      <sheetName val="TLMB"/>
      <sheetName val="CRONOGAMA 1º"/>
      <sheetName val="CRONOGAMA 2º"/>
      <sheetName val="COMPAUTO"/>
      <sheetName val="COMPSERVENC"/>
      <sheetName val="COMPMOTSER"/>
      <sheetName val="COMPOSIÇÕES2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s Unitarios"/>
      <sheetName val="Atividades Auxiliares"/>
      <sheetName val="Quadro DMT"/>
      <sheetName val="Curva ABC Terrap"/>
      <sheetName val="Terraplenagem"/>
      <sheetName val="Terraplenagem_DO"/>
      <sheetName val="Quantitativo_Pavimentação"/>
      <sheetName val="Curva ABC Pav"/>
      <sheetName val="Pavimentação"/>
      <sheetName val="Pavimentação_DO"/>
      <sheetName val="Curva ABC Dren"/>
      <sheetName val="Drenagem"/>
      <sheetName val="Drenagem_DO"/>
      <sheetName val="Sinalização"/>
      <sheetName val="Sinalização_DO"/>
      <sheetName val="Meio Ambiente"/>
      <sheetName val="Meio Ambiente_DO"/>
      <sheetName val="Obras Complementares"/>
      <sheetName val="Obras Complementares_DO"/>
      <sheetName val="Quadro Quantidades Preços"/>
      <sheetName val="Resumo"/>
      <sheetName val="Crono Fis"/>
      <sheetName val="Crono Fin"/>
      <sheetName val="Crono Eqpto"/>
      <sheetName val="Curva ABC Serviços"/>
      <sheetName val="Plan1"/>
      <sheetName val="Mobil SICRO II"/>
      <sheetName val="Mobilização"/>
      <sheetName val="Mobilização_DO"/>
      <sheetName val="Canteiro"/>
      <sheetName val="Manutenção"/>
      <sheetName val="Novas_Produções"/>
      <sheetName val="Aterro"/>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CURVA_implantaçãO"/>
      <sheetName val="Quadro Dem implantação (2)"/>
      <sheetName val="CURVA_RESTAU"/>
      <sheetName val="1a cat esc 5001-10000"/>
      <sheetName val="CURVA"/>
      <sheetName val="Quadro Dem RESTAU"/>
      <sheetName val="Quadro Dem implantação"/>
      <sheetName val="Quadro Dem"/>
      <sheetName val="Plan1"/>
      <sheetName val="Transp Mat Betuminoso - MT"/>
      <sheetName val="Preços"/>
      <sheetName val="DMT"/>
      <sheetName val="Quadro Resumo_IMPLANTAÇÃO"/>
      <sheetName val="Quadro Resumo_RESTAURA"/>
      <sheetName val="Quadro Resumo"/>
      <sheetName val="Cronograma1rest"/>
      <sheetName val="Cronograma2rest"/>
      <sheetName val="Cronograma1"/>
      <sheetName val="Cronograma2"/>
      <sheetName val="Enc Sociais"/>
      <sheetName val="Banco Dados Materiais"/>
      <sheetName val="Pesquisa Mercado"/>
      <sheetName val="Custo Mão-de-Obra"/>
      <sheetName val="Custo horário de Equip"/>
      <sheetName val="CURVA ABC NOVO"/>
      <sheetName val="Quadro PE-mANUTENÇAO"/>
      <sheetName val="Quadro PE-Qd 24"/>
      <sheetName val="Mob_Desmob"/>
      <sheetName val="Manutençao_Canteiro"/>
      <sheetName val="Acessórios Edific."/>
      <sheetName val="Transporte PAV"/>
      <sheetName val="Transp. Drenagem_PAV"/>
      <sheetName val="Transp. OAC_PAV"/>
      <sheetName val="Canteiro"/>
      <sheetName val="Inst_usina_ASFALTO"/>
      <sheetName val="Inst_central_britagem"/>
      <sheetName val="mobilização"/>
      <sheetName val="Desmat 0,15"/>
      <sheetName val="Desmat 0,15 a 0,30"/>
      <sheetName val="Desmat &gt;0,30"/>
      <sheetName val="DMT 50m"/>
      <sheetName val="DMT 50a200CARREG"/>
      <sheetName val="DMT 50a200M"/>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5000 a 10000E"/>
      <sheetName val="DMT 10000 a 15000E"/>
      <sheetName val="DMT 5001 a 10000E"/>
      <sheetName val="DMT &gt; 20000E"/>
      <sheetName val="Transp. Mat. exced DMT &gt;5km"/>
      <sheetName val="2S 09 001 05"/>
      <sheetName val="Aterro100%-int"/>
      <sheetName val="Aterro95%"/>
      <sheetName val="Aterro100%"/>
      <sheetName val="Aterro de rocha"/>
      <sheetName val="Recomp cam base s_material"/>
      <sheetName val="Base_BritaGraduada"/>
      <sheetName val="Sub-base"/>
      <sheetName val="Imprimação"/>
      <sheetName val="Pintura de Ligação"/>
      <sheetName val="TSD c emulsão"/>
      <sheetName val="CBUQ_Capa CONST"/>
      <sheetName val="Remoção mec Rev Bet. (2)"/>
      <sheetName val="Remoção mec Cam. Granul. (REST)"/>
      <sheetName val="Reforço subleito"/>
      <sheetName val="Regula"/>
      <sheetName val="Base"/>
      <sheetName val="Remoção mec Rev Bet."/>
      <sheetName val="Base brita graduada-res"/>
      <sheetName val="Sub-base-RES"/>
      <sheetName val="Imprimação (2)"/>
      <sheetName val="Pintura de Ligação (2)"/>
      <sheetName val="TSD c emulsão (2)"/>
      <sheetName val="CBUQ_Capa (2)"/>
      <sheetName val="Remoção mec Cam. Granul."/>
      <sheetName val="Regula_restau"/>
      <sheetName val="Sub-base _CONCRETO_ROLADO"/>
      <sheetName val="cONCR_CIM_PORT"/>
      <sheetName val="Demolição conc_armado (2)"/>
      <sheetName val="Recomp cam base"/>
      <sheetName val="Remendo"/>
      <sheetName val="Base (2)"/>
      <sheetName val="Concreto Cimento portland"/>
      <sheetName val="Base Solo cimento"/>
      <sheetName val="Base solo brita"/>
      <sheetName val="Reciclagem"/>
      <sheetName val="Base Solo Melh. Cim."/>
      <sheetName val="TSS c emulsão"/>
      <sheetName val="FOG"/>
      <sheetName val="CBUQ_Binder (2)"/>
      <sheetName val="CBUQ_Binder"/>
      <sheetName val="Transp. casc."/>
      <sheetName val="Transp. Comercial"/>
      <sheetName val="Esc mec reat e comp"/>
      <sheetName val="Esc vala mat 3ª cat"/>
      <sheetName val="Fresagem continua"/>
      <sheetName val="Escav. Manual 1ª cat"/>
      <sheetName val="VPC 04"/>
      <sheetName val="VPA 04"/>
      <sheetName val="Dreno DPS 07"/>
      <sheetName val="Dreno DPS 08"/>
      <sheetName val="BSD 01"/>
      <sheetName val="BSD 02"/>
      <sheetName val="Dreno DSS 03"/>
      <sheetName val="BSD 03"/>
      <sheetName val="STC 01"/>
      <sheetName val="STC 04"/>
      <sheetName val="STC 08"/>
      <sheetName val="SCC 01"/>
      <sheetName val="SCC 04"/>
      <sheetName val="MFC 01"/>
      <sheetName val="MFC 03"/>
      <sheetName val="MFC 05"/>
      <sheetName val="CCS 01"/>
      <sheetName val="CCS 04"/>
      <sheetName val="CCS 10"/>
      <sheetName val="CCS 12"/>
      <sheetName val="CCS 16"/>
      <sheetName val="CCS 21"/>
      <sheetName val="CCS 02"/>
      <sheetName val="CCS 03"/>
      <sheetName val="CCS 011"/>
      <sheetName val="CCS 019"/>
      <sheetName val="DAR 02"/>
      <sheetName val="DAR 03"/>
      <sheetName val="DAD 02"/>
      <sheetName val="EDA 01"/>
      <sheetName val="EDA 02"/>
      <sheetName val="DES 03"/>
      <sheetName val="DES 01"/>
      <sheetName val="DEB 01"/>
      <sheetName val="DEB 02"/>
      <sheetName val="DEB 03"/>
      <sheetName val="DEB 04"/>
      <sheetName val="DEB 05"/>
      <sheetName val="BLS 01"/>
      <sheetName val="BLD 02"/>
      <sheetName val="CLP 11"/>
      <sheetName val="BLD 01 "/>
      <sheetName val="CLP 19"/>
      <sheetName val="PVI 04"/>
      <sheetName val="PVI 05"/>
      <sheetName val="PVI 10"/>
      <sheetName val="CLP 01"/>
      <sheetName val="CLP 07"/>
      <sheetName val="CLP 09"/>
      <sheetName val="CLP 10"/>
      <sheetName val="CLP 13"/>
      <sheetName val="CLP 14"/>
      <sheetName val="CLP 15"/>
      <sheetName val="CLP 16"/>
      <sheetName val="PVI 03"/>
      <sheetName val="PVI_04"/>
      <sheetName val="PVI 06"/>
      <sheetName val="PVI 07"/>
      <sheetName val="PVI 08"/>
      <sheetName val="PVI 09"/>
      <sheetName val="PVI 10."/>
      <sheetName val="PVI 13"/>
      <sheetName val="PVI 14"/>
      <sheetName val="PVI 15"/>
      <sheetName val="PVI 16"/>
      <sheetName val="PVI 17"/>
      <sheetName val="PVI 18"/>
      <sheetName val="CPV 02"/>
      <sheetName val="CPV 03"/>
      <sheetName val="CPV 04"/>
      <sheetName val="CPV 05"/>
      <sheetName val="CPV 06"/>
      <sheetName val="CPV 07"/>
      <sheetName val="Tubul 40"/>
      <sheetName val="Tubul 60"/>
      <sheetName val="Tubul 80"/>
      <sheetName val="Tubul 100"/>
      <sheetName val="TCC 01"/>
      <sheetName val="Demolição simples"/>
      <sheetName val="Demolição conc_armado"/>
      <sheetName val="Escav. mec. 1ª cat"/>
      <sheetName val="Reaterro e compac"/>
      <sheetName val="BSTC 0,60m"/>
      <sheetName val="BSTC 0,80m"/>
      <sheetName val="BSTC 1,00m"/>
      <sheetName val="BDTC 1,50m"/>
      <sheetName val="BTTC 1,20m"/>
      <sheetName val="BDTC 0,80m"/>
      <sheetName val="BDTC 0,80m (2)"/>
      <sheetName val="BDTC 1,00m"/>
      <sheetName val="BTTC 1,00m_AC"/>
      <sheetName val="Boca BSTC 0,60m"/>
      <sheetName val="Boca BSTC 0,80m"/>
      <sheetName val="Boca BSTC 1,00m"/>
      <sheetName val="Boca BDTC 0,80m"/>
      <sheetName val="Boca BTTC 0,80m"/>
      <sheetName val="Boca BDTC 1,00m"/>
      <sheetName val="corp BTTC 0,80m"/>
      <sheetName val="Boca BSTC 1,00m (15º)"/>
      <sheetName val="Boca BDTC 1,50m"/>
      <sheetName val="Tubul 120"/>
      <sheetName val="Arranc e Rem_Meio-fio"/>
      <sheetName val="Remoção disp_concr"/>
      <sheetName val="BSTC 1,20m"/>
      <sheetName val="BDTC 1,20m"/>
      <sheetName val="Boca BTTC 1,00m"/>
      <sheetName val="CORPO BSCC 1,50 x 1,50 (1-2,5)"/>
      <sheetName val="CORPO BSCC 3 x 3 - 1-2,5"/>
      <sheetName val="CORPO BSCC 2,60 x 1,65"/>
      <sheetName val="CORPO BSCC 4,80 x 3,00"/>
      <sheetName val="CORPO BDCC 4,00 x 1,50"/>
      <sheetName val="CORPO BDCC 2,40 x 3,00"/>
      <sheetName val="CORPO BDCC 2,40 x 3,00_1A2,5"/>
      <sheetName val="CORPO BTCC 1,60 x 2,70"/>
      <sheetName val="CORPO BTCC 1,5x1,5 -1-2,5"/>
      <sheetName val="CORPO BTCC 3x3 1 - 2,5"/>
      <sheetName val="CORPO BTCC 1,5x1,5 - 2,5 a 5"/>
      <sheetName val="BOCA BSCC 1,50 x 1,50"/>
      <sheetName val="BOCA BSCC 3,00 x 3,00"/>
      <sheetName val="BOCA BSCC 4,80 x 3,00 "/>
      <sheetName val="BOCA BSCC 1,65 x 2,60"/>
      <sheetName val="BOCA BDCC 2,40 x 3,00"/>
      <sheetName val="BOCA BDCC 4,00 x 1,50"/>
      <sheetName val="BOCA BTCC 1,60 x 2,70"/>
      <sheetName val="Boca BDTC 1,20m"/>
      <sheetName val="BTTC 1,00m"/>
      <sheetName val="Boca BTTC 1,00m_normal"/>
      <sheetName val="CORPO BDCC 1,50 x 1,50"/>
      <sheetName val="CORPO BTCC 1,50 x 2,00"/>
      <sheetName val="CORPO BTCC 2,00 x 2,00"/>
      <sheetName val="Boca BTTC 1,20m"/>
      <sheetName val="CORPO BSCC 2,50 x 2,50_(5m) "/>
      <sheetName val="CORPO BSCC 2,00 x 2,00"/>
      <sheetName val="BOCA BTCC 1,50 x 2,00"/>
      <sheetName val="Boca BSTC 1,50m"/>
      <sheetName val="Boca BSTC 1,20m"/>
      <sheetName val="CORPO BSCC 2,50 x 2,50"/>
      <sheetName val="TUNNEL LINER 1,80"/>
      <sheetName val="TUNNEL LINER 2,40"/>
      <sheetName val="SCC 05"/>
      <sheetName val="SCC 06"/>
      <sheetName val="STC 02"/>
      <sheetName val="STC 06"/>
      <sheetName val="VPC 02"/>
      <sheetName val="Pass sobre canal"/>
      <sheetName val="Lombada"/>
      <sheetName val="PVI 02"/>
      <sheetName val="CORPO BSCC 3,00 x 3,00"/>
      <sheetName val="BOCA BtCC 3x3 esc 15"/>
      <sheetName val="BOCA BtCC 1,50 x 1,5normal"/>
      <sheetName val="Rem. bueiro exist."/>
      <sheetName val="CORPO BSCC 1,65 x 2,65"/>
      <sheetName val="CORPO BSCC 3,00 x 3,00 (10M)"/>
      <sheetName val="CORPO BDCC 2,50 x 2,50"/>
      <sheetName val="CORPO BDCC 2,00 x 2,00"/>
      <sheetName val="CORPO BDCC 2,50 x 2,50 (7,50M)"/>
      <sheetName val="CORPO BTCC 3,00 x 3,00_(5m)"/>
      <sheetName val="BOCA BDCC 2,50 x 2,50"/>
      <sheetName val="BOCA BTCC 3,00 x 3,00"/>
      <sheetName val="Cerca_concreto"/>
      <sheetName val="CTC 01"/>
      <sheetName val="BSTC 1,50m"/>
      <sheetName val="Cerca_concreto_restau"/>
      <sheetName val="Remoção_cerca"/>
      <sheetName val="Defensa_simples"/>
      <sheetName val="Defensa_Dupla"/>
      <sheetName val="Ancor simples"/>
      <sheetName val="Ancor dupla"/>
      <sheetName val="Sonorizador"/>
      <sheetName val="Calçadas"/>
      <sheetName val="Ench Cant Cent"/>
      <sheetName val="Poste"/>
      <sheetName val="MURRO ARIMO"/>
      <sheetName val="CORPO ARMCO"/>
      <sheetName val="BOCA ARMCO"/>
      <sheetName val="Barreira Dupla"/>
      <sheetName val="Pintura faixa 3 anos"/>
      <sheetName val="Pintura faixa 2 anos"/>
      <sheetName val="Pintura setas zebrados 3ANOS"/>
      <sheetName val="Pintura setas zebrados"/>
      <sheetName val="Tacha reflet.bidirecional"/>
      <sheetName val="portico"/>
      <sheetName val="Placa sinaliz."/>
      <sheetName val="Tacha reflet."/>
      <sheetName val="Tachão Refletivo"/>
      <sheetName val="Enleivamento"/>
      <sheetName val="Remoção_placas"/>
      <sheetName val="Hidrossemeadura"/>
      <sheetName val="Grama em Muda"/>
      <sheetName val="Plantio de arv"/>
      <sheetName val="VPC 01"/>
      <sheetName val="Reconf_Mecan"/>
      <sheetName val="CAP-30_45"/>
      <sheetName val="CAP-65_90"/>
      <sheetName val="CM-30"/>
      <sheetName val="RR-1C"/>
      <sheetName val="RR-2C"/>
      <sheetName val="RM-1C"/>
      <sheetName val="Transp_Frio CM-30"/>
      <sheetName val="Transp_Frio RR-2C."/>
      <sheetName val="Transp_Frio RR-1C"/>
      <sheetName val="Transp_Frio RR-2C"/>
      <sheetName val="Transp_Frio RM-1C"/>
      <sheetName val="Transp_Quente"/>
      <sheetName val="Cerca"/>
      <sheetName val="Transp. local N_Pav"/>
      <sheetName val="Transp. local pav"/>
      <sheetName val="Transp. local_np_rec"/>
      <sheetName val="Transp. local pav (2)"/>
      <sheetName val="Transp. local pav (3)"/>
      <sheetName val="Transp. local carroc. guind.pav"/>
      <sheetName val="Transp. local carroc. guind_NPA"/>
      <sheetName val="Transp. Com_Carr_N_Pav"/>
      <sheetName val="Transp. Com_Carr_Pav"/>
      <sheetName val="Transp. Com N.Pav."/>
      <sheetName val="Transp. Com. Pav"/>
      <sheetName val="Transp. Local-Carroc_N.Pav."/>
      <sheetName val="Transp. Local-Carroc_N.Pav. (2"/>
      <sheetName val="Transp. Local-Carroc_Pav"/>
      <sheetName val="Transp. Local-Carroc_Pav 14"/>
      <sheetName val="Transp. Local mat. betum"/>
      <sheetName val="Areia Comercial"/>
      <sheetName val="Brita Comercial"/>
      <sheetName val="Pedra-de-mão"/>
      <sheetName val="Pedra-de-mão-comercial"/>
      <sheetName val="Usinagem Brita Grad."/>
      <sheetName val="Usinagem Solo Cimento"/>
      <sheetName val="Usinagem Solo Brita"/>
      <sheetName val="Usinagem Solo melh. cim"/>
      <sheetName val="Usinagem CBUQ"/>
      <sheetName val="Usinagem_concreto_rolado"/>
      <sheetName val="Usinagem_conc_cim"/>
      <sheetName val="Usinagem BINDER"/>
      <sheetName val="Alv tijolos"/>
      <sheetName val="Alv Pedra Argam"/>
      <sheetName val="Limp cam veg em jazida"/>
      <sheetName val="Limp cam veg em jazida(consv)"/>
      <sheetName val="Expurgo de jazida"/>
      <sheetName val="Expurgo de jazida (consv)"/>
      <sheetName val="Esc. de jazida(consv)"/>
      <sheetName val="Dente BSTC 120"/>
      <sheetName val="Dente BDTC 120"/>
      <sheetName val="Dente BDTC 150"/>
      <sheetName val="Esc. de jazida(const-rest)"/>
      <sheetName val="Dente BSTC 60"/>
      <sheetName val="Dente BSTC 80"/>
      <sheetName val="Dente BDTC 80"/>
      <sheetName val="Dente BSTC 100"/>
      <sheetName val="Dente BDTC 100"/>
      <sheetName val="Dente BTTC 100"/>
      <sheetName val="Dente BTTC 150"/>
      <sheetName val="Aço CA25"/>
      <sheetName val="Dente BSTC 150"/>
      <sheetName val="Aço CA25 (2)"/>
      <sheetName val="Aço CA50"/>
      <sheetName val="Aço CA50 (2)"/>
      <sheetName val="Aço CA60"/>
      <sheetName val="Aço CA60 (2)"/>
      <sheetName val="Fôrma comum mad"/>
      <sheetName val="Fôrma comp res"/>
      <sheetName val="Brita Produzida"/>
      <sheetName val="Rocha para britagem"/>
      <sheetName val="Peças Desgaste Britador"/>
      <sheetName val="Solo Local Arg"/>
      <sheetName val="Peças Desgaste Britador (2)"/>
      <sheetName val="Lastro Brita"/>
      <sheetName val="Concreto magro"/>
      <sheetName val="Concreto_magro"/>
      <sheetName val="Concreto 10MPa"/>
      <sheetName val="Concreto 11MPa"/>
      <sheetName val="Concreto 12MPa"/>
      <sheetName val="Concreto 12MPa-"/>
      <sheetName val="Concreto 15MPa"/>
      <sheetName val="Concreto 18MPa"/>
      <sheetName val="Concreto 25MPa"/>
      <sheetName val="Concreto Cimento Portl"/>
      <sheetName val="Concreto 30MPa"/>
      <sheetName val="Concreto 25MPa (2)"/>
      <sheetName val="Escor bueiros cel"/>
      <sheetName val="Concreto Ciclópico 12MPa"/>
      <sheetName val="Concreto Ciclópico 15MPa"/>
      <sheetName val="Concreto 18MPa_(MOURAO)"/>
      <sheetName val="Concreto 18MPa_(Tubos)"/>
      <sheetName val="Argamassa 13"/>
      <sheetName val="Argamassa 14"/>
      <sheetName val="Confecção Tubo D=20cm"/>
      <sheetName val="Confecção Tubo D=40cm"/>
      <sheetName val="Confecção Tubo D=0,60m"/>
      <sheetName val="Confecção Tubo D=0,80m"/>
      <sheetName val="Confecção Tubo D=1,00m"/>
      <sheetName val="Confecção Tubo D=1,50m"/>
      <sheetName val="Confecção Placa Sinal."/>
      <sheetName val="Confecção Suporte trav."/>
      <sheetName val="Grama p replantio"/>
      <sheetName val="Guia mad. 7cm"/>
      <sheetName val="Guia mad. 10cm"/>
      <sheetName val="1A_02_702_00"/>
      <sheetName val="Escav Mecan_vala 1a cat"/>
      <sheetName val="Escav Manual 1a cat"/>
      <sheetName val="Escav Man de Vala"/>
      <sheetName val="Escav Mec"/>
      <sheetName val="Solo local"/>
      <sheetName val="Compac Man"/>
      <sheetName val="Transp_RR-2C"/>
      <sheetName val="Fossa Séptica"/>
      <sheetName val="FABRIC_MOURAO_15cm"/>
      <sheetName val="FABRIC_MOURAO"/>
      <sheetName val="Ligação provisória"/>
      <sheetName val="lIGAÇAO_AGUA"/>
      <sheetName val="macro"/>
      <sheetName val="MOBILXDESMOB"/>
      <sheetName val="Transp. Eqpts"/>
      <sheetName val="PE CAVALO"/>
      <sheetName val="Plan2"/>
      <sheetName val="Pintura faixa 1_ano"/>
      <sheetName val="Pintura setas zebrados_1ANO"/>
      <sheetName val="Tacha reflet.monodirecional"/>
      <sheetName val="Tachao reflet.monodirecional"/>
      <sheetName val="Plan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C4"/>
      <sheetName val="TLMB"/>
      <sheetName val="TCCB10"/>
      <sheetName val="CRONOGAMA 1º"/>
      <sheetName val="CRONOGAMA 2º"/>
      <sheetName val="COMPAUTO"/>
      <sheetName val="COMPSERVENC"/>
      <sheetName val="COMPMOTSER"/>
      <sheetName val="COMPMOTSER (2)"/>
      <sheetName val="COMPOSIÇÕES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anterior"/>
      <sheetName val="Físico_med"/>
      <sheetName val="Ofício"/>
      <sheetName val="RELATÓRIO"/>
      <sheetName val="RESUMO-DVOP_JBS"/>
      <sheetName val="RESUMO-DVOP_JBS (2)"/>
      <sheetName val="RESUMO-DVOP MOD SEET"/>
      <sheetName val="Crono Físico-Financeiro"/>
      <sheetName val="Mat Asf "/>
      <sheetName val="RESUMO-DVOP_AGRIMAT"/>
      <sheetName val="REAJU (2)"/>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 val="Quadro DMT"/>
      <sheetName val="Custos Unitar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
      <sheetName val="TERRACAM (2)"/>
      <sheetName val="Sub-base"/>
      <sheetName val="Regula"/>
      <sheetName val="OAC "/>
      <sheetName val="Ofício"/>
      <sheetName val="DESMAT"/>
      <sheetName val="Compactação 95%"/>
      <sheetName val="REMOÇÃO"/>
      <sheetName val="Plan1"/>
      <sheetName val="Compactação 100% "/>
      <sheetName val="DMT"/>
      <sheetName val="OAC"/>
      <sheetName val="DREN2"/>
      <sheetName val="DRENO DPS - 07 "/>
      <sheetName val="tr brita dreno"/>
      <sheetName val="MEDIÇÃO "/>
      <sheetName val="reaj"/>
      <sheetName val="CRNOFIS"/>
      <sheetName val="CONTROLE CRONOGRAMA"/>
      <sheetName val="REL_MED"/>
      <sheetName val="BOL_DESEMPENHO"/>
      <sheetName val="Corte"/>
      <sheetName val="Desmatamento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Consultoria-Jul-10"/>
      <sheetName val="Tab. Consultoria-Ago-10"/>
      <sheetName val="Tab. Consultoria-Set-10"/>
      <sheetName val="Tab. Consultoria Jan-11"/>
      <sheetName val="Tab. Consultoria-Mar-11"/>
      <sheetName val="Tab. Consultoria-Abr-11"/>
      <sheetName val="Tab. Consultoria-Set-11"/>
      <sheetName val="Tab. Consultoria-Out-11"/>
      <sheetName val="Tab. Consultoria-Dez-11"/>
      <sheetName val="Tab. Consultoria-Jan-12"/>
      <sheetName val="Tab. Consultoria-Fev-12"/>
      <sheetName val="Tab. Consultoria-Mar-12"/>
      <sheetName val="Tab. Consultoria-Mai-12"/>
      <sheetName val="Tab. Consultoria-Jun-12"/>
      <sheetName val="Tab. Consultoria-Jul-12"/>
      <sheetName val="Tab. Consultoria-Ago-12"/>
      <sheetName val="Tab. Consultoria-Set-12"/>
      <sheetName val="Tab. Consultoria-Out-12"/>
      <sheetName val="Tab. Consultoria-Dez-12"/>
      <sheetName val="Tab. Consultoria-Jan-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 val="Indice de Reajuste"/>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Qd05 Preço"/>
      <sheetName val="Qd06"/>
      <sheetName val="LOTE 6"/>
      <sheetName val="Plan1"/>
      <sheetName val="Plan2"/>
      <sheetName val="Plan3"/>
      <sheetName val="OR960887.XLS"/>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Orçamento"/>
      <sheetName val="QuQuant"/>
      <sheetName val="DADOS"/>
      <sheetName val="Orçamentária"/>
      <sheetName val="Materiais Betuminosos"/>
      <sheetName val="8ª MP_BR_459"/>
      <sheetName val="PLANILHA ATUALIZADA"/>
    </sheetNames>
    <definedNames>
      <definedName name="PassaExtenso"/>
    </definedNames>
    <sheetDataSet>
      <sheetData sheetId="0" refreshError="1"/>
      <sheetData sheetId="1"/>
      <sheetData sheetId="2"/>
      <sheetData sheetId="3"/>
      <sheetData sheetId="4" refreshError="1"/>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d.11-Orçamento"/>
      <sheetName val="Qd.11-Auxiliar"/>
      <sheetName val="Qd.12-Cron. Fís-Fin"/>
      <sheetName val="Qd.13-Sv Gráficos"/>
      <sheetName val="Passagens e Estadias"/>
      <sheetName val="Informatica"/>
      <sheetName val="Tab. Consultoria-Mar-11"/>
      <sheetName val="Qd.11-Vazio"/>
      <sheetName val="Qd.12-VAZIO"/>
      <sheetName val="Qd.13-Vaz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eçalho"/>
      <sheetName val="CUSTO HORÁRIO"/>
      <sheetName val="Material"/>
      <sheetName val="Cotação Material"/>
      <sheetName val="Consumo material"/>
      <sheetName val="Mão de obra"/>
      <sheetName val="Composição Modelo"/>
      <sheetName val="Mat Asf"/>
    </sheetNames>
    <sheetDataSet>
      <sheetData sheetId="0"/>
      <sheetData sheetId="1" refreshError="1"/>
      <sheetData sheetId="2" refreshError="1"/>
      <sheetData sheetId="3"/>
      <sheetData sheetId="4"/>
      <sheetData sheetId="5" refreshError="1"/>
      <sheetData sheetId="6"/>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RESUMO GERAL"/>
      <sheetName val="TERRAPLENAGEM"/>
      <sheetName val="Transporte"/>
      <sheetName val="DRENAGEM I"/>
      <sheetName val="DRENAGEM"/>
      <sheetName val="DRENAGEM II"/>
      <sheetName val="DRENAGEM (2)"/>
      <sheetName val="DRENAGEM (3)"/>
      <sheetName val="PAVIMENTAÇÃO"/>
      <sheetName val="PAVIMENTAÇÃO (2)"/>
      <sheetName val="PAVIMENTAÇÃO (3)"/>
      <sheetName val="SINALIZAÇÃO"/>
      <sheetName val="MEIO AMBIENTE"/>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ario"/>
      <sheetName val="Quadro de Quantidades"/>
      <sheetName val="orçamento"/>
      <sheetName val="Mobil"/>
      <sheetName val="Acamp"/>
      <sheetName val="Resumo Quadros"/>
      <sheetName val="Cronograma FIS FINANC"/>
    </sheetNames>
    <sheetDataSet>
      <sheetData sheetId="0"/>
      <sheetData sheetId="1"/>
      <sheetData sheetId="2"/>
      <sheetData sheetId="3"/>
      <sheetData sheetId="4"/>
      <sheetData sheetId="5"/>
      <sheetData sheetId="6"/>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a abril 2000"/>
      <sheetName val="RELATÓRIO"/>
      <sheetName val="RESUMO-DVOP"/>
      <sheetName val="REAJU"/>
      <sheetName val="Cronograma Físico-Financeiro"/>
      <sheetName val="Desmatamento"/>
      <sheetName val="Aterro"/>
      <sheetName val="Aterro (2)"/>
      <sheetName val="Cortes"/>
      <sheetName val="Compac.95%"/>
      <sheetName val="Compac.100%"/>
      <sheetName val="DMT Terrap."/>
      <sheetName val="O.A.C."/>
      <sheetName val="Regularização"/>
      <sheetName val="Croquis"/>
      <sheetName val="Base"/>
      <sheetName val="Solo-Cimento"/>
      <sheetName val="Imprimação"/>
      <sheetName val="Concreto "/>
      <sheetName val="D.M.T. Brita"/>
      <sheetName val="T.S.D."/>
      <sheetName val="Meio-fio"/>
      <sheetName val="Dren. Superf."/>
      <sheetName val="GRAMA"/>
      <sheetName val="Sinal. Horizont."/>
      <sheetName val="DMT DIGITAÇÃO"/>
      <sheetName val="PLANILHA"/>
      <sheetName val="CUSTO HORÁRIO"/>
      <sheetName val="Mão de obra"/>
      <sheetName val="Materi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Quadros"/>
      <sheetName val="Quadro de qntd"/>
      <sheetName val="Acamp"/>
      <sheetName val="Mobil"/>
      <sheetName val="CURVA ABC"/>
      <sheetName val="Cronograma FIS FINANC"/>
    </sheetNames>
    <sheetDataSet>
      <sheetData sheetId="0"/>
      <sheetData sheetId="1"/>
      <sheetData sheetId="2"/>
      <sheetData sheetId="3"/>
      <sheetData sheetId="4"/>
      <sheetData sheetId="5"/>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orçamento"/>
      <sheetName val="Cronograma FIS FINANC"/>
      <sheetName val="Quadro de qntd"/>
    </sheetNames>
    <sheetDataSet>
      <sheetData sheetId="0"/>
      <sheetData sheetId="1"/>
      <sheetData sheetId="2"/>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sheetData sheetId="1"/>
      <sheetData sheetId="2"/>
      <sheetData sheetId="3"/>
      <sheetData sheetId="4"/>
      <sheetData sheetId="5"/>
      <sheetData sheetId="6"/>
      <sheetData sheetId="7">
        <row r="1">
          <cell r="C1" t="str">
            <v>Ministério do Desenvolvimento Regional - MDR</v>
          </cell>
        </row>
      </sheetData>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oria"/>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MOBILXDESMOB"/>
      <sheetName val="Transp. Eqpts"/>
      <sheetName val="Mat Asf"/>
      <sheetName val="DMT modelo"/>
    </sheetNames>
    <sheetDataSet>
      <sheetData sheetId="0"/>
      <sheetData sheetId="1"/>
      <sheetData sheetId="2"/>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Canteiro"/>
      <sheetName val="Manutenção"/>
      <sheetName val="Orçamento"/>
      <sheetName val="Mat Asf"/>
      <sheetName val="RESUMO-DVOP"/>
    </sheetNames>
    <sheetDataSet>
      <sheetData sheetId="0"/>
      <sheetData sheetId="1"/>
      <sheetData sheetId="2"/>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ção Extenso"/>
      <sheetName val="Minuta"/>
      <sheetName val="Resumo"/>
      <sheetName val="Enc Sociais"/>
      <sheetName val="Tabela de Materiais"/>
      <sheetName val="Escala Salarial"/>
      <sheetName val="Tabela de Equip"/>
      <sheetName val="Desmat 0,15"/>
      <sheetName val="DMT 50m"/>
      <sheetName val="DMT 50a200C"/>
      <sheetName val="DMT 200a400C"/>
      <sheetName val="DMT 600a800C"/>
      <sheetName val="DMT 800a1000C"/>
      <sheetName val="DMT 1000a1200C"/>
      <sheetName val="DMT 1200a1400C"/>
      <sheetName val="DMT 1400a1600C"/>
      <sheetName val="DMT 2000a3000C"/>
      <sheetName val="DMT ATÉ 7,0 km"/>
      <sheetName val="Aterro95%"/>
      <sheetName val="Aterro100%"/>
      <sheetName val="Regula"/>
      <sheetName val="Sub-base"/>
      <sheetName val="Base"/>
      <sheetName val="Transp. casc"/>
      <sheetName val="Imprimação"/>
      <sheetName val="Pintura de Ligação"/>
      <sheetName val="PMF"/>
      <sheetName val="Usinagem PMF"/>
      <sheetName val="Transp. rod n pav"/>
      <sheetName val="Transp. rod pav"/>
      <sheetName val="Rem mecaniz"/>
      <sheetName val="Transp. Comercial"/>
      <sheetName val="Esc mec vala"/>
      <sheetName val="BSTC 0,60m"/>
      <sheetName val="BSTC 0,80m"/>
      <sheetName val="BSTC 1,20m"/>
      <sheetName val="Boca BSTC 0,60m"/>
      <sheetName val="Boca BSTC 0,80m"/>
      <sheetName val="Boca BSTC 1,00m"/>
      <sheetName val="Boca 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2,50 x 2,50 "/>
      <sheetName val="CORPO BSCC 3,00 x 3,00"/>
      <sheetName val="BOCA BDCC 1,50 x 1,50"/>
      <sheetName val="BOCA BTCC 1,50 x 2,00"/>
      <sheetName val="BOCA BTCC 2,00 x 2,00"/>
      <sheetName val="BOCA BTCC 2,50 x 2,50"/>
      <sheetName val="Remoção bueiro exist"/>
      <sheetName val="BOCA BSCC 3,00 x 3,00"/>
      <sheetName val="Dreno DPS07"/>
      <sheetName val="SCC 01"/>
      <sheetName val="SCC 02"/>
      <sheetName val="SCC 03"/>
      <sheetName val="SCC 04"/>
      <sheetName val="SCC 05"/>
      <sheetName val="SCC 06"/>
      <sheetName val="BSD 02"/>
      <sheetName val="STC 01"/>
      <sheetName val="STC 02"/>
      <sheetName val="STC 04"/>
      <sheetName val="STC 06"/>
      <sheetName val="SZG 03"/>
      <sheetName val="MFC 01"/>
      <sheetName val="VPC 02"/>
      <sheetName val="VPC 04"/>
      <sheetName val="VPA 04"/>
      <sheetName val="MFC 03"/>
      <sheetName val="MFC 05"/>
      <sheetName val="CCS 01"/>
      <sheetName val="CCS 02"/>
      <sheetName val="CCS 03"/>
      <sheetName val="CCS 04"/>
      <sheetName val="CCS 08"/>
      <sheetName val="DAR 02"/>
      <sheetName val="DAR 03"/>
      <sheetName val="DAD 02"/>
      <sheetName val="EDA 01"/>
      <sheetName val="EDA 02"/>
      <sheetName val="BLS 01"/>
      <sheetName val="PVI 03"/>
      <sheetName val="CPV 01"/>
      <sheetName val="Tubul 40"/>
      <sheetName val="Tubul 60"/>
      <sheetName val="Tubul 80"/>
      <sheetName val="Tubul 100"/>
      <sheetName val="Tubul 100 (2)"/>
      <sheetName val="Tubul 120"/>
      <sheetName val="Tubul 120 (2)"/>
      <sheetName val="BLS 02"/>
      <sheetName val="TCC 01"/>
      <sheetName val="Pass sobre canal"/>
      <sheetName val="Lombada"/>
      <sheetName val="Cx BL tipo A"/>
      <sheetName val="Cx BL tipo A1"/>
      <sheetName val="DEB 01"/>
      <sheetName val="DEB 04"/>
      <sheetName val="DEB 05"/>
      <sheetName val="DEB 07"/>
      <sheetName val="DES 01"/>
      <sheetName val="DES 03"/>
      <sheetName val="DEB 08"/>
      <sheetName val="Cerca"/>
      <sheetName val="Hidrossem"/>
      <sheetName val="Ench Cant Cent"/>
      <sheetName val="Enleivamento"/>
      <sheetName val="Enleivamento (2)"/>
      <sheetName val="Calçadas"/>
      <sheetName val="Sonorizador"/>
      <sheetName val="Pintura faixa 2 anos"/>
      <sheetName val="Pintura setas zebrados"/>
      <sheetName val="Placa sinal"/>
      <sheetName val="Tacha refl"/>
      <sheetName val="Tachão Refletivo"/>
      <sheetName val="Alv tijolos"/>
      <sheetName val="Alv Pedra Argam"/>
      <sheetName val="Limp cam veg em jazida"/>
      <sheetName val="Expurgo de jazida"/>
      <sheetName val="Esc. de jazida"/>
      <sheetName val="Dente BSTC 60"/>
      <sheetName val="Dente BSTC 100"/>
      <sheetName val="Dente BSTC 120"/>
      <sheetName val="Dente BSTC 80"/>
      <sheetName val="Dente BDTC 100"/>
      <sheetName val="Dente BDTC 120"/>
      <sheetName val="Dente BTTC 12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2MPa"/>
      <sheetName val="Concreto Cimento Portl"/>
      <sheetName val="Escor bueiros cel"/>
      <sheetName val="Concreto Ciclópico 12MPa"/>
      <sheetName val="Concreto Ciclópico 15MPa"/>
      <sheetName val="Argamassa 13"/>
      <sheetName val="Argamassa 14"/>
      <sheetName val="Grama p replantio"/>
      <sheetName val="Guia mad"/>
      <sheetName val="Escav Manual 1a cat"/>
      <sheetName val="Escav Man de Vala"/>
      <sheetName val="Escav Mec"/>
      <sheetName val="Compac Man"/>
      <sheetName val="RL-1C"/>
      <sheetName val="CM-30"/>
      <sheetName val="RR-2C"/>
      <sheetName val="Transp_Mat_Bet"/>
      <sheetName val="Transp_RR-2C"/>
      <sheetName val="macro"/>
      <sheetName val="Mat Asf"/>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Desmat 0,15"/>
      <sheetName val="RESUMO_DV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L31"/>
  <sheetViews>
    <sheetView view="pageBreakPreview" topLeftCell="A7" zoomScale="85" zoomScaleNormal="100" workbookViewId="0">
      <selection activeCell="D13" sqref="D13"/>
    </sheetView>
  </sheetViews>
  <sheetFormatPr defaultColWidth="9" defaultRowHeight="15"/>
  <cols>
    <col min="1" max="1" width="50.42578125" customWidth="1"/>
    <col min="2" max="2" width="23.85546875" customWidth="1"/>
    <col min="3" max="3" width="25.140625" customWidth="1"/>
    <col min="4" max="4" width="23.42578125" customWidth="1"/>
    <col min="5" max="5" width="23.85546875" customWidth="1"/>
    <col min="6" max="6" width="19.42578125" customWidth="1"/>
    <col min="7" max="7" width="6.42578125" customWidth="1"/>
    <col min="8" max="8" width="21.85546875" customWidth="1"/>
    <col min="9" max="9" width="20.7109375" customWidth="1"/>
    <col min="10" max="10" width="14.85546875" customWidth="1"/>
    <col min="11" max="11" width="17" customWidth="1"/>
    <col min="12" max="12" width="14.28515625" customWidth="1"/>
  </cols>
  <sheetData>
    <row r="1" spans="1:12" ht="25.5" customHeight="1">
      <c r="A1" s="484" t="s">
        <v>0</v>
      </c>
      <c r="B1" s="484"/>
      <c r="C1" s="484"/>
      <c r="D1" s="484"/>
      <c r="E1" s="484"/>
      <c r="F1" s="304"/>
      <c r="G1" s="304"/>
      <c r="H1" s="304"/>
      <c r="I1" s="304"/>
      <c r="J1" s="304"/>
      <c r="K1" s="304"/>
    </row>
    <row r="2" spans="1:12" ht="45">
      <c r="A2" s="303"/>
      <c r="B2" s="305" t="s">
        <v>1</v>
      </c>
      <c r="C2" s="306">
        <v>41944</v>
      </c>
      <c r="D2" s="303"/>
      <c r="E2" s="303"/>
      <c r="F2" s="307"/>
      <c r="G2" s="307"/>
      <c r="H2" s="308" t="s">
        <v>2</v>
      </c>
      <c r="I2" s="308" t="s">
        <v>3</v>
      </c>
      <c r="J2" s="308" t="s">
        <v>4</v>
      </c>
      <c r="K2" s="308" t="s">
        <v>5</v>
      </c>
      <c r="L2" s="308" t="s">
        <v>6</v>
      </c>
    </row>
    <row r="3" spans="1:12" ht="18">
      <c r="A3" s="485"/>
      <c r="B3" s="485"/>
      <c r="C3" s="485"/>
      <c r="D3" s="485"/>
      <c r="E3" s="485"/>
      <c r="F3" s="304"/>
      <c r="G3" s="304"/>
      <c r="H3" s="304"/>
      <c r="I3" s="307"/>
      <c r="J3" s="307"/>
      <c r="K3" s="307"/>
    </row>
    <row r="4" spans="1:12" ht="18">
      <c r="A4" s="309" t="s">
        <v>7</v>
      </c>
      <c r="B4" s="310" t="s">
        <v>8</v>
      </c>
      <c r="C4" s="310" t="s">
        <v>9</v>
      </c>
      <c r="D4" s="310" t="s">
        <v>10</v>
      </c>
      <c r="E4" s="311" t="s">
        <v>11</v>
      </c>
      <c r="F4" s="307"/>
      <c r="G4" s="307"/>
      <c r="H4" s="312">
        <v>2000</v>
      </c>
      <c r="I4" s="347">
        <v>4</v>
      </c>
      <c r="J4" s="347">
        <f>12</f>
        <v>12</v>
      </c>
      <c r="K4" s="348">
        <v>0.1</v>
      </c>
      <c r="L4" s="312">
        <f>(H4*(100%-K4))/(I4*J4)</f>
        <v>37.5</v>
      </c>
    </row>
    <row r="5" spans="1:12" ht="25.5">
      <c r="A5" s="313" t="s">
        <v>12</v>
      </c>
      <c r="B5" s="314">
        <v>700</v>
      </c>
      <c r="C5" s="314"/>
      <c r="D5" s="314"/>
      <c r="E5" s="315">
        <f>AVERAGE(B5:D5)</f>
        <v>700</v>
      </c>
      <c r="F5" s="307"/>
      <c r="G5" s="307"/>
      <c r="H5" s="312">
        <v>27300</v>
      </c>
      <c r="I5" s="347">
        <v>4</v>
      </c>
      <c r="J5" s="347">
        <v>12</v>
      </c>
      <c r="K5" s="348">
        <v>0.5</v>
      </c>
      <c r="L5" s="312">
        <f>(H5*(100%-K5))/(I5*J5)</f>
        <v>284.38</v>
      </c>
    </row>
    <row r="6" spans="1:12" ht="18">
      <c r="A6" s="313" t="s">
        <v>13</v>
      </c>
      <c r="B6" s="314">
        <v>0</v>
      </c>
      <c r="C6" s="314"/>
      <c r="D6" s="314"/>
      <c r="E6" s="315">
        <f>AVERAGE(B6:D6)</f>
        <v>0</v>
      </c>
      <c r="F6" s="307"/>
      <c r="G6" s="307"/>
      <c r="H6" s="307"/>
      <c r="I6" s="307"/>
    </row>
    <row r="7" spans="1:12" ht="18">
      <c r="A7" s="313" t="s">
        <v>14</v>
      </c>
      <c r="B7" s="314"/>
      <c r="C7" s="314">
        <v>280</v>
      </c>
      <c r="D7" s="316">
        <v>1200</v>
      </c>
      <c r="E7" s="315">
        <f>AVERAGE(B7:D7)</f>
        <v>740</v>
      </c>
      <c r="F7" s="307"/>
      <c r="G7" s="307"/>
      <c r="H7" s="307"/>
      <c r="I7" s="307"/>
    </row>
    <row r="8" spans="1:12" ht="18">
      <c r="A8" s="317" t="s">
        <v>15</v>
      </c>
      <c r="B8" s="318"/>
      <c r="C8" s="318">
        <v>820</v>
      </c>
      <c r="D8" s="318">
        <v>800</v>
      </c>
      <c r="E8" s="319">
        <f>AVERAGE(B8:D8)</f>
        <v>810</v>
      </c>
      <c r="F8" s="307"/>
      <c r="G8" s="307"/>
      <c r="H8" s="307"/>
      <c r="I8" s="307"/>
    </row>
    <row r="9" spans="1:12" ht="18">
      <c r="A9" s="307"/>
      <c r="B9" s="307"/>
      <c r="C9" s="307"/>
      <c r="D9" s="307"/>
      <c r="E9" s="307"/>
      <c r="F9" s="307"/>
      <c r="G9" s="307"/>
      <c r="H9" s="307"/>
      <c r="I9" s="307"/>
    </row>
    <row r="10" spans="1:12" ht="25.5">
      <c r="A10" s="309" t="s">
        <v>7</v>
      </c>
      <c r="B10" s="310" t="s">
        <v>16</v>
      </c>
      <c r="C10" s="310" t="s">
        <v>17</v>
      </c>
      <c r="D10" s="310" t="s">
        <v>18</v>
      </c>
      <c r="E10" s="310" t="s">
        <v>11</v>
      </c>
      <c r="F10" s="311" t="s">
        <v>19</v>
      </c>
      <c r="I10" s="307"/>
      <c r="J10" s="307"/>
      <c r="K10" s="307"/>
    </row>
    <row r="11" spans="1:12" ht="18">
      <c r="A11" s="320" t="s">
        <v>20</v>
      </c>
      <c r="B11" s="321">
        <v>0</v>
      </c>
      <c r="C11" s="321"/>
      <c r="D11" s="321"/>
      <c r="E11" s="321">
        <f>AVERAGE(B11:D11)</f>
        <v>0</v>
      </c>
      <c r="F11" s="322">
        <f>ROUND(E11/48,2)+L4</f>
        <v>37.5</v>
      </c>
      <c r="I11" s="307"/>
    </row>
    <row r="12" spans="1:12" ht="25.5">
      <c r="A12" s="323" t="s">
        <v>21</v>
      </c>
      <c r="B12" s="324">
        <v>0</v>
      </c>
      <c r="C12" s="324"/>
      <c r="D12" s="324"/>
      <c r="E12" s="324">
        <f>AVERAGE(B12:D12)</f>
        <v>0</v>
      </c>
      <c r="F12" s="325">
        <f>ROUND(E12/48,2)+L5</f>
        <v>284.38</v>
      </c>
      <c r="I12" s="307"/>
    </row>
    <row r="13" spans="1:12" ht="18">
      <c r="A13" s="326"/>
      <c r="B13" s="327"/>
      <c r="C13" s="327"/>
      <c r="D13" s="328"/>
      <c r="E13" s="328"/>
      <c r="F13" s="307"/>
      <c r="G13" s="307"/>
      <c r="H13" s="307"/>
      <c r="I13" s="307"/>
    </row>
    <row r="14" spans="1:12" ht="18">
      <c r="A14" s="486" t="s">
        <v>22</v>
      </c>
      <c r="B14" s="487"/>
      <c r="C14" s="488"/>
      <c r="D14" s="328"/>
      <c r="E14" s="328"/>
      <c r="F14" s="304"/>
      <c r="G14" s="304"/>
      <c r="H14" s="304"/>
      <c r="I14" s="307"/>
      <c r="J14" s="307"/>
      <c r="K14" s="307"/>
    </row>
    <row r="15" spans="1:12">
      <c r="A15" s="489" t="s">
        <v>23</v>
      </c>
      <c r="B15" s="490"/>
      <c r="C15" s="491"/>
      <c r="D15" s="328"/>
      <c r="E15" s="328"/>
      <c r="F15" s="328"/>
      <c r="G15" s="328"/>
      <c r="H15" s="328"/>
      <c r="I15" s="349"/>
      <c r="J15" s="349"/>
      <c r="K15" s="349"/>
    </row>
    <row r="16" spans="1:12">
      <c r="A16" s="495" t="s">
        <v>24</v>
      </c>
      <c r="B16" s="496" t="s">
        <v>25</v>
      </c>
      <c r="C16" s="497" t="s">
        <v>26</v>
      </c>
      <c r="D16" s="328"/>
      <c r="E16" s="328"/>
      <c r="F16" s="328"/>
      <c r="G16" s="329"/>
      <c r="H16" s="329"/>
      <c r="I16" s="330"/>
    </row>
    <row r="17" spans="1:11">
      <c r="A17" s="495"/>
      <c r="B17" s="496"/>
      <c r="C17" s="497"/>
      <c r="D17" s="328"/>
      <c r="E17" s="328"/>
      <c r="F17" s="328"/>
      <c r="G17" s="330"/>
      <c r="H17" s="330"/>
    </row>
    <row r="18" spans="1:11" ht="25.5">
      <c r="A18" s="317" t="s">
        <v>27</v>
      </c>
      <c r="B18" s="331">
        <v>1</v>
      </c>
      <c r="C18" s="332">
        <f>ROUND(AVERAGE(E5:E6),2)</f>
        <v>350</v>
      </c>
      <c r="D18" s="328"/>
      <c r="E18" s="328"/>
      <c r="F18" s="328"/>
      <c r="G18" s="333"/>
      <c r="H18" s="333"/>
    </row>
    <row r="19" spans="1:11">
      <c r="A19" s="334"/>
      <c r="B19" s="335"/>
      <c r="C19" s="335"/>
      <c r="D19" s="328"/>
      <c r="E19" s="328"/>
      <c r="F19" s="328"/>
      <c r="G19" s="330"/>
      <c r="H19" s="330"/>
    </row>
    <row r="20" spans="1:11">
      <c r="A20" s="492" t="s">
        <v>28</v>
      </c>
      <c r="B20" s="493"/>
      <c r="C20" s="494"/>
      <c r="D20" s="328"/>
      <c r="E20" s="328"/>
      <c r="F20" s="328"/>
      <c r="G20" s="328"/>
      <c r="H20" s="328"/>
      <c r="I20" s="349"/>
      <c r="J20" s="349"/>
      <c r="K20" s="349"/>
    </row>
    <row r="21" spans="1:11">
      <c r="A21" s="495" t="s">
        <v>24</v>
      </c>
      <c r="B21" s="496" t="s">
        <v>29</v>
      </c>
      <c r="C21" s="497" t="s">
        <v>30</v>
      </c>
      <c r="D21" s="328"/>
      <c r="E21" s="328"/>
      <c r="F21" s="328"/>
      <c r="G21" s="329"/>
      <c r="H21" s="329"/>
      <c r="I21" s="330"/>
    </row>
    <row r="22" spans="1:11">
      <c r="A22" s="495"/>
      <c r="B22" s="496"/>
      <c r="C22" s="497"/>
      <c r="D22" s="328"/>
      <c r="E22" s="328"/>
    </row>
    <row r="23" spans="1:11">
      <c r="A23" s="313" t="s">
        <v>31</v>
      </c>
      <c r="B23" s="336">
        <v>1</v>
      </c>
      <c r="C23" s="337">
        <f>E7</f>
        <v>740</v>
      </c>
      <c r="D23" s="328"/>
      <c r="E23" s="328"/>
      <c r="I23" s="350"/>
    </row>
    <row r="24" spans="1:11">
      <c r="A24" s="317" t="s">
        <v>15</v>
      </c>
      <c r="B24" s="331">
        <v>1</v>
      </c>
      <c r="C24" s="332">
        <f>E8</f>
        <v>810</v>
      </c>
      <c r="D24" s="328"/>
      <c r="E24" s="328"/>
    </row>
    <row r="25" spans="1:11" ht="15.75">
      <c r="A25" s="330"/>
      <c r="B25" s="338"/>
      <c r="C25" s="339"/>
      <c r="D25" s="328"/>
      <c r="E25" s="328"/>
      <c r="F25" s="340"/>
      <c r="G25" s="341"/>
      <c r="H25" s="341"/>
      <c r="I25" s="339"/>
      <c r="J25" s="330"/>
      <c r="K25" s="330"/>
    </row>
    <row r="26" spans="1:11">
      <c r="A26" s="342"/>
      <c r="B26" s="343"/>
      <c r="C26" s="343"/>
      <c r="D26" s="328"/>
      <c r="E26" s="328"/>
      <c r="F26" s="342"/>
      <c r="G26" s="342"/>
      <c r="H26" s="342"/>
      <c r="I26" s="342"/>
      <c r="J26" s="342"/>
      <c r="K26" s="342"/>
    </row>
    <row r="27" spans="1:11">
      <c r="A27" s="492" t="s">
        <v>32</v>
      </c>
      <c r="B27" s="493"/>
      <c r="C27" s="494"/>
      <c r="D27" s="328"/>
      <c r="E27" s="328"/>
      <c r="F27" s="328"/>
      <c r="G27" s="328"/>
      <c r="H27" s="328"/>
      <c r="I27" s="349"/>
      <c r="J27" s="349"/>
      <c r="K27" s="349"/>
    </row>
    <row r="28" spans="1:11">
      <c r="A28" s="495" t="s">
        <v>24</v>
      </c>
      <c r="B28" s="496" t="s">
        <v>25</v>
      </c>
      <c r="C28" s="344" t="s">
        <v>26</v>
      </c>
      <c r="D28" s="328"/>
      <c r="E28" s="328"/>
      <c r="F28" s="328"/>
      <c r="G28" s="329"/>
      <c r="H28" s="329"/>
      <c r="I28" s="330"/>
    </row>
    <row r="29" spans="1:11">
      <c r="A29" s="495"/>
      <c r="B29" s="496"/>
      <c r="C29" s="344"/>
      <c r="D29" s="328"/>
      <c r="E29" s="328"/>
      <c r="F29" s="328"/>
      <c r="G29" s="330"/>
      <c r="H29" s="330"/>
    </row>
    <row r="30" spans="1:11">
      <c r="A30" s="313" t="s">
        <v>20</v>
      </c>
      <c r="B30" s="336">
        <v>1</v>
      </c>
      <c r="C30" s="345">
        <f>+F11</f>
        <v>37.5</v>
      </c>
      <c r="D30" s="328"/>
      <c r="E30" s="328"/>
      <c r="F30" s="328"/>
      <c r="G30" s="333"/>
      <c r="H30" s="333"/>
    </row>
    <row r="31" spans="1:11" ht="25.5">
      <c r="A31" s="317" t="s">
        <v>21</v>
      </c>
      <c r="B31" s="331">
        <v>1</v>
      </c>
      <c r="C31" s="346">
        <f>+F12</f>
        <v>284.38</v>
      </c>
      <c r="D31" s="328"/>
      <c r="E31" s="328"/>
      <c r="F31" s="328"/>
      <c r="G31" s="333"/>
      <c r="H31" s="333"/>
    </row>
  </sheetData>
  <customSheetViews>
    <customSheetView guid="{886F7ABC-6AC7-4EAF-B5B3-0AA283097030}"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 guid="{219C9731-7D8D-4E15-9EDA-68E47BD7DBDD}" scale="85" showPageBreaks="1" fitToPage="1" state="hidden" view="pageBreakPreview">
      <selection activeCell="E24" sqref="E24"/>
      <pageMargins left="0.511811024" right="0.511811024" top="0.78740157499999996" bottom="0.78740157499999996" header="0.31496062000000002" footer="0.31496062000000002"/>
      <pageSetup scale="36" orientation="portrait" horizontalDpi="300" verticalDpi="300"/>
    </customSheetView>
  </customSheetViews>
  <mergeCells count="14">
    <mergeCell ref="A27:C27"/>
    <mergeCell ref="A16:A17"/>
    <mergeCell ref="A21:A22"/>
    <mergeCell ref="A28:A29"/>
    <mergeCell ref="B16:B17"/>
    <mergeCell ref="B21:B22"/>
    <mergeCell ref="B28:B29"/>
    <mergeCell ref="C16:C17"/>
    <mergeCell ref="C21:C22"/>
    <mergeCell ref="A1:E1"/>
    <mergeCell ref="A3:E3"/>
    <mergeCell ref="A14:C14"/>
    <mergeCell ref="A15:C15"/>
    <mergeCell ref="A20:C20"/>
  </mergeCells>
  <pageMargins left="0.511811024" right="0.511811024" top="0.78740157499999996" bottom="0.78740157499999996" header="0.31496062000000002" footer="0.31496062000000002"/>
  <pageSetup scale="36" orientation="portrait" horizontalDpi="300" verticalDpi="3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AC21"/>
  <sheetViews>
    <sheetView showGridLines="0" zoomScale="85" zoomScaleNormal="85" workbookViewId="0">
      <selection activeCell="O32" sqref="O32"/>
    </sheetView>
  </sheetViews>
  <sheetFormatPr defaultColWidth="9.140625" defaultRowHeight="15"/>
  <cols>
    <col min="1" max="1" width="14" style="63" customWidth="1"/>
    <col min="2" max="2" width="15.42578125" style="63" customWidth="1"/>
    <col min="3" max="3" width="9.140625" style="63"/>
    <col min="4" max="27" width="15.7109375" style="63" customWidth="1"/>
    <col min="28" max="28" width="18.42578125" style="63" customWidth="1"/>
    <col min="29" max="29" width="15.7109375" style="63" customWidth="1"/>
    <col min="30" max="16384" width="9.140625" style="63"/>
  </cols>
  <sheetData>
    <row r="1" spans="1:29" ht="18.75" customHeight="1">
      <c r="A1" s="829" t="s">
        <v>294</v>
      </c>
      <c r="B1" s="830"/>
      <c r="C1" s="830"/>
      <c r="D1" s="830"/>
      <c r="E1" s="830"/>
      <c r="F1" s="830"/>
      <c r="G1" s="830"/>
      <c r="H1" s="831"/>
      <c r="I1" s="843" t="s">
        <v>295</v>
      </c>
      <c r="J1" s="844"/>
      <c r="K1" s="844"/>
      <c r="L1" s="844"/>
      <c r="M1" s="844"/>
      <c r="N1" s="844"/>
      <c r="O1" s="845"/>
    </row>
    <row r="2" spans="1:29" ht="20.25" customHeight="1">
      <c r="A2" s="832"/>
      <c r="B2" s="833"/>
      <c r="C2" s="833"/>
      <c r="D2" s="833"/>
      <c r="E2" s="833"/>
      <c r="F2" s="833"/>
      <c r="G2" s="833"/>
      <c r="H2" s="834"/>
      <c r="I2" s="846" t="s">
        <v>296</v>
      </c>
      <c r="J2" s="847"/>
      <c r="K2" s="847"/>
      <c r="L2" s="847"/>
      <c r="M2" s="847"/>
      <c r="N2" s="847"/>
      <c r="O2" s="848"/>
    </row>
    <row r="3" spans="1:29">
      <c r="A3" s="835" t="s">
        <v>297</v>
      </c>
      <c r="B3" s="836"/>
      <c r="C3" s="836"/>
      <c r="D3" s="837" t="s">
        <v>298</v>
      </c>
      <c r="E3" s="838"/>
      <c r="F3" s="838"/>
      <c r="G3" s="838"/>
      <c r="H3" s="838"/>
      <c r="I3" s="838"/>
      <c r="J3" s="838"/>
      <c r="K3" s="838"/>
      <c r="L3" s="838"/>
      <c r="M3" s="838"/>
      <c r="N3" s="838"/>
      <c r="O3" s="839"/>
    </row>
    <row r="4" spans="1:29">
      <c r="A4" s="823"/>
      <c r="B4" s="825"/>
      <c r="C4" s="825"/>
      <c r="D4" s="840"/>
      <c r="E4" s="841"/>
      <c r="F4" s="841"/>
      <c r="G4" s="841"/>
      <c r="H4" s="841"/>
      <c r="I4" s="841"/>
      <c r="J4" s="841"/>
      <c r="K4" s="841"/>
      <c r="L4" s="841"/>
      <c r="M4" s="841"/>
      <c r="N4" s="841"/>
      <c r="O4" s="842"/>
    </row>
    <row r="5" spans="1:29">
      <c r="A5" s="823" t="s">
        <v>299</v>
      </c>
      <c r="B5" s="825"/>
      <c r="C5" s="825"/>
      <c r="D5" s="818">
        <v>30</v>
      </c>
      <c r="E5" s="818">
        <f>D5+30</f>
        <v>60</v>
      </c>
      <c r="F5" s="818">
        <f t="shared" ref="F5:O5" si="0">E5+30</f>
        <v>90</v>
      </c>
      <c r="G5" s="818">
        <f t="shared" si="0"/>
        <v>120</v>
      </c>
      <c r="H5" s="818">
        <f t="shared" si="0"/>
        <v>150</v>
      </c>
      <c r="I5" s="818">
        <f t="shared" si="0"/>
        <v>180</v>
      </c>
      <c r="J5" s="818">
        <f t="shared" si="0"/>
        <v>210</v>
      </c>
      <c r="K5" s="818">
        <f t="shared" si="0"/>
        <v>240</v>
      </c>
      <c r="L5" s="818">
        <f t="shared" si="0"/>
        <v>270</v>
      </c>
      <c r="M5" s="818">
        <f t="shared" si="0"/>
        <v>300</v>
      </c>
      <c r="N5" s="818">
        <f t="shared" si="0"/>
        <v>330</v>
      </c>
      <c r="O5" s="827">
        <f t="shared" si="0"/>
        <v>360</v>
      </c>
    </row>
    <row r="6" spans="1:29">
      <c r="A6" s="64" t="s">
        <v>300</v>
      </c>
      <c r="B6" s="66" t="s">
        <v>301</v>
      </c>
      <c r="C6" s="67" t="s">
        <v>302</v>
      </c>
      <c r="D6" s="819"/>
      <c r="E6" s="819"/>
      <c r="F6" s="819"/>
      <c r="G6" s="819"/>
      <c r="H6" s="819"/>
      <c r="I6" s="819"/>
      <c r="J6" s="819"/>
      <c r="K6" s="819"/>
      <c r="L6" s="819"/>
      <c r="M6" s="819"/>
      <c r="N6" s="819"/>
      <c r="O6" s="828"/>
    </row>
    <row r="7" spans="1:29">
      <c r="A7" s="823" t="s">
        <v>303</v>
      </c>
      <c r="B7" s="825" t="s">
        <v>304</v>
      </c>
      <c r="C7" s="65" t="s">
        <v>239</v>
      </c>
      <c r="D7" s="68" t="e">
        <f>#REF!</f>
        <v>#REF!</v>
      </c>
      <c r="E7" s="68" t="e">
        <f>#REF!</f>
        <v>#REF!</v>
      </c>
      <c r="F7" s="68" t="e">
        <f>#REF!</f>
        <v>#REF!</v>
      </c>
      <c r="G7" s="68" t="e">
        <f>#REF!</f>
        <v>#REF!</v>
      </c>
      <c r="H7" s="68" t="e">
        <f>#REF!</f>
        <v>#REF!</v>
      </c>
      <c r="I7" s="68" t="e">
        <f>#REF!</f>
        <v>#REF!</v>
      </c>
      <c r="J7" s="68" t="e">
        <f>#REF!</f>
        <v>#REF!</v>
      </c>
      <c r="K7" s="68" t="e">
        <f>#REF!</f>
        <v>#REF!</v>
      </c>
      <c r="L7" s="68" t="e">
        <f>#REF!</f>
        <v>#REF!</v>
      </c>
      <c r="M7" s="68" t="e">
        <f>#REF!</f>
        <v>#REF!</v>
      </c>
      <c r="N7" s="68" t="e">
        <f>#REF!</f>
        <v>#REF!</v>
      </c>
      <c r="O7" s="77" t="e">
        <f>#REF!</f>
        <v>#REF!</v>
      </c>
    </row>
    <row r="8" spans="1:29">
      <c r="A8" s="823"/>
      <c r="B8" s="825"/>
      <c r="C8" s="65" t="s">
        <v>305</v>
      </c>
      <c r="D8" s="69" t="s">
        <v>306</v>
      </c>
      <c r="E8" s="69" t="s">
        <v>306</v>
      </c>
      <c r="F8" s="69" t="s">
        <v>306</v>
      </c>
      <c r="G8" s="69" t="s">
        <v>306</v>
      </c>
      <c r="H8" s="69" t="s">
        <v>306</v>
      </c>
      <c r="I8" s="69" t="s">
        <v>306</v>
      </c>
      <c r="J8" s="69" t="s">
        <v>306</v>
      </c>
      <c r="K8" s="69" t="s">
        <v>306</v>
      </c>
      <c r="L8" s="69" t="s">
        <v>306</v>
      </c>
      <c r="M8" s="69" t="s">
        <v>306</v>
      </c>
      <c r="N8" s="69" t="s">
        <v>306</v>
      </c>
      <c r="O8" s="78" t="s">
        <v>306</v>
      </c>
    </row>
    <row r="9" spans="1:29">
      <c r="A9" s="823"/>
      <c r="B9" s="825" t="s">
        <v>307</v>
      </c>
      <c r="C9" s="65" t="s">
        <v>239</v>
      </c>
      <c r="D9" s="70" t="e">
        <f>E7</f>
        <v>#REF!</v>
      </c>
      <c r="E9" s="70" t="e">
        <f>E7+D9</f>
        <v>#REF!</v>
      </c>
      <c r="F9" s="70" t="e">
        <f t="shared" ref="F9:O9" si="1">F7+E9</f>
        <v>#REF!</v>
      </c>
      <c r="G9" s="70" t="e">
        <f t="shared" si="1"/>
        <v>#REF!</v>
      </c>
      <c r="H9" s="70" t="e">
        <f t="shared" si="1"/>
        <v>#REF!</v>
      </c>
      <c r="I9" s="70" t="e">
        <f t="shared" si="1"/>
        <v>#REF!</v>
      </c>
      <c r="J9" s="70" t="e">
        <f t="shared" si="1"/>
        <v>#REF!</v>
      </c>
      <c r="K9" s="70" t="e">
        <f t="shared" si="1"/>
        <v>#REF!</v>
      </c>
      <c r="L9" s="70" t="e">
        <f t="shared" si="1"/>
        <v>#REF!</v>
      </c>
      <c r="M9" s="70" t="e">
        <f t="shared" si="1"/>
        <v>#REF!</v>
      </c>
      <c r="N9" s="70" t="e">
        <f t="shared" si="1"/>
        <v>#REF!</v>
      </c>
      <c r="O9" s="79" t="e">
        <f t="shared" si="1"/>
        <v>#REF!</v>
      </c>
    </row>
    <row r="10" spans="1:29">
      <c r="A10" s="824"/>
      <c r="B10" s="826"/>
      <c r="C10" s="71" t="s">
        <v>305</v>
      </c>
      <c r="D10" s="69" t="s">
        <v>306</v>
      </c>
      <c r="E10" s="69" t="s">
        <v>306</v>
      </c>
      <c r="F10" s="69" t="s">
        <v>306</v>
      </c>
      <c r="G10" s="69" t="s">
        <v>306</v>
      </c>
      <c r="H10" s="69" t="s">
        <v>306</v>
      </c>
      <c r="I10" s="69" t="s">
        <v>306</v>
      </c>
      <c r="J10" s="69" t="s">
        <v>306</v>
      </c>
      <c r="K10" s="69" t="s">
        <v>306</v>
      </c>
      <c r="L10" s="69" t="s">
        <v>306</v>
      </c>
      <c r="M10" s="69" t="s">
        <v>306</v>
      </c>
      <c r="N10" s="69" t="s">
        <v>306</v>
      </c>
      <c r="O10" s="78" t="s">
        <v>306</v>
      </c>
    </row>
    <row r="11" spans="1:29">
      <c r="A11" s="849"/>
      <c r="B11" s="850"/>
      <c r="C11" s="850"/>
      <c r="D11" s="850"/>
      <c r="E11" s="850"/>
      <c r="F11" s="850"/>
      <c r="G11" s="850"/>
      <c r="H11" s="850"/>
      <c r="I11" s="850"/>
      <c r="J11" s="850"/>
      <c r="K11" s="850"/>
      <c r="L11" s="850"/>
      <c r="M11" s="850"/>
      <c r="N11" s="850"/>
      <c r="O11" s="851"/>
      <c r="AC11" s="82"/>
    </row>
    <row r="12" spans="1:29">
      <c r="A12" s="835" t="s">
        <v>297</v>
      </c>
      <c r="B12" s="836"/>
      <c r="C12" s="836"/>
      <c r="D12" s="837" t="s">
        <v>308</v>
      </c>
      <c r="E12" s="838"/>
      <c r="F12" s="838"/>
      <c r="G12" s="838"/>
      <c r="H12" s="838"/>
      <c r="I12" s="838"/>
      <c r="J12" s="838"/>
      <c r="K12" s="838"/>
      <c r="L12" s="838"/>
      <c r="M12" s="838"/>
      <c r="N12" s="838"/>
      <c r="O12" s="839"/>
    </row>
    <row r="13" spans="1:29">
      <c r="A13" s="823"/>
      <c r="B13" s="825"/>
      <c r="C13" s="825"/>
      <c r="D13" s="840"/>
      <c r="E13" s="841"/>
      <c r="F13" s="841"/>
      <c r="G13" s="841"/>
      <c r="H13" s="841"/>
      <c r="I13" s="841"/>
      <c r="J13" s="841"/>
      <c r="K13" s="841"/>
      <c r="L13" s="841"/>
      <c r="M13" s="841"/>
      <c r="N13" s="841"/>
      <c r="O13" s="842"/>
    </row>
    <row r="14" spans="1:29">
      <c r="A14" s="823" t="s">
        <v>299</v>
      </c>
      <c r="B14" s="825"/>
      <c r="C14" s="825"/>
      <c r="D14" s="818">
        <f>O5+30</f>
        <v>390</v>
      </c>
      <c r="E14" s="818">
        <f>D14+30</f>
        <v>420</v>
      </c>
      <c r="F14" s="818">
        <f t="shared" ref="F14:O14" si="2">E14+30</f>
        <v>450</v>
      </c>
      <c r="G14" s="818">
        <f t="shared" si="2"/>
        <v>480</v>
      </c>
      <c r="H14" s="818">
        <f t="shared" si="2"/>
        <v>510</v>
      </c>
      <c r="I14" s="818">
        <f t="shared" si="2"/>
        <v>540</v>
      </c>
      <c r="J14" s="818">
        <f t="shared" si="2"/>
        <v>570</v>
      </c>
      <c r="K14" s="818">
        <f t="shared" si="2"/>
        <v>600</v>
      </c>
      <c r="L14" s="818">
        <f t="shared" si="2"/>
        <v>630</v>
      </c>
      <c r="M14" s="818">
        <f t="shared" si="2"/>
        <v>660</v>
      </c>
      <c r="N14" s="818">
        <f t="shared" si="2"/>
        <v>690</v>
      </c>
      <c r="O14" s="827">
        <f t="shared" si="2"/>
        <v>720</v>
      </c>
    </row>
    <row r="15" spans="1:29">
      <c r="A15" s="64" t="s">
        <v>300</v>
      </c>
      <c r="B15" s="66" t="s">
        <v>301</v>
      </c>
      <c r="C15" s="67" t="s">
        <v>302</v>
      </c>
      <c r="D15" s="819"/>
      <c r="E15" s="819"/>
      <c r="F15" s="819"/>
      <c r="G15" s="819"/>
      <c r="H15" s="819"/>
      <c r="I15" s="819"/>
      <c r="J15" s="819"/>
      <c r="K15" s="819"/>
      <c r="L15" s="819"/>
      <c r="M15" s="819"/>
      <c r="N15" s="819"/>
      <c r="O15" s="828"/>
    </row>
    <row r="16" spans="1:29">
      <c r="A16" s="823" t="s">
        <v>303</v>
      </c>
      <c r="B16" s="825" t="s">
        <v>304</v>
      </c>
      <c r="C16" s="65" t="s">
        <v>239</v>
      </c>
      <c r="D16" s="68" t="e">
        <f>#REF!</f>
        <v>#REF!</v>
      </c>
      <c r="E16" s="68" t="e">
        <f>#REF!</f>
        <v>#REF!</v>
      </c>
      <c r="F16" s="68" t="e">
        <f>#REF!</f>
        <v>#REF!</v>
      </c>
      <c r="G16" s="68" t="e">
        <f>#REF!</f>
        <v>#REF!</v>
      </c>
      <c r="H16" s="68" t="e">
        <f>#REF!</f>
        <v>#REF!</v>
      </c>
      <c r="I16" s="68" t="e">
        <f>#REF!</f>
        <v>#REF!</v>
      </c>
      <c r="J16" s="68" t="e">
        <f>#REF!</f>
        <v>#REF!</v>
      </c>
      <c r="K16" s="68" t="e">
        <f>#REF!</f>
        <v>#REF!</v>
      </c>
      <c r="L16" s="68" t="e">
        <f>#REF!</f>
        <v>#REF!</v>
      </c>
      <c r="M16" s="68" t="e">
        <f>#REF!</f>
        <v>#REF!</v>
      </c>
      <c r="N16" s="68" t="e">
        <f>#REF!</f>
        <v>#REF!</v>
      </c>
      <c r="O16" s="77" t="e">
        <f>#REF!</f>
        <v>#REF!</v>
      </c>
    </row>
    <row r="17" spans="1:15">
      <c r="A17" s="823"/>
      <c r="B17" s="825"/>
      <c r="C17" s="65" t="s">
        <v>305</v>
      </c>
      <c r="D17" s="69" t="s">
        <v>306</v>
      </c>
      <c r="E17" s="69" t="s">
        <v>306</v>
      </c>
      <c r="F17" s="69" t="s">
        <v>306</v>
      </c>
      <c r="G17" s="69" t="s">
        <v>306</v>
      </c>
      <c r="H17" s="69" t="s">
        <v>306</v>
      </c>
      <c r="I17" s="69" t="s">
        <v>306</v>
      </c>
      <c r="J17" s="69" t="s">
        <v>306</v>
      </c>
      <c r="K17" s="69" t="s">
        <v>306</v>
      </c>
      <c r="L17" s="69" t="s">
        <v>306</v>
      </c>
      <c r="M17" s="69" t="s">
        <v>306</v>
      </c>
      <c r="N17" s="69" t="s">
        <v>306</v>
      </c>
      <c r="O17" s="78" t="s">
        <v>306</v>
      </c>
    </row>
    <row r="18" spans="1:15">
      <c r="A18" s="823"/>
      <c r="B18" s="825" t="s">
        <v>307</v>
      </c>
      <c r="C18" s="65" t="s">
        <v>239</v>
      </c>
      <c r="D18" s="70" t="e">
        <f>O9+D16</f>
        <v>#REF!</v>
      </c>
      <c r="E18" s="70" t="e">
        <f>D18+E16</f>
        <v>#REF!</v>
      </c>
      <c r="F18" s="70" t="e">
        <f t="shared" ref="F18:O18" si="3">E18+F16</f>
        <v>#REF!</v>
      </c>
      <c r="G18" s="70" t="e">
        <f t="shared" si="3"/>
        <v>#REF!</v>
      </c>
      <c r="H18" s="70" t="e">
        <f t="shared" si="3"/>
        <v>#REF!</v>
      </c>
      <c r="I18" s="70" t="e">
        <f t="shared" si="3"/>
        <v>#REF!</v>
      </c>
      <c r="J18" s="70" t="e">
        <f t="shared" si="3"/>
        <v>#REF!</v>
      </c>
      <c r="K18" s="70" t="e">
        <f t="shared" si="3"/>
        <v>#REF!</v>
      </c>
      <c r="L18" s="70" t="e">
        <f t="shared" si="3"/>
        <v>#REF!</v>
      </c>
      <c r="M18" s="70" t="e">
        <f t="shared" si="3"/>
        <v>#REF!</v>
      </c>
      <c r="N18" s="70" t="e">
        <f t="shared" si="3"/>
        <v>#REF!</v>
      </c>
      <c r="O18" s="79" t="e">
        <f t="shared" si="3"/>
        <v>#REF!</v>
      </c>
    </row>
    <row r="19" spans="1:15">
      <c r="A19" s="824"/>
      <c r="B19" s="826"/>
      <c r="C19" s="71" t="s">
        <v>305</v>
      </c>
      <c r="D19" s="72" t="s">
        <v>306</v>
      </c>
      <c r="E19" s="72" t="s">
        <v>306</v>
      </c>
      <c r="F19" s="72" t="s">
        <v>306</v>
      </c>
      <c r="G19" s="72" t="s">
        <v>306</v>
      </c>
      <c r="H19" s="72" t="s">
        <v>306</v>
      </c>
      <c r="I19" s="72" t="s">
        <v>306</v>
      </c>
      <c r="J19" s="72" t="s">
        <v>306</v>
      </c>
      <c r="K19" s="72" t="s">
        <v>306</v>
      </c>
      <c r="L19" s="72" t="s">
        <v>306</v>
      </c>
      <c r="M19" s="72" t="s">
        <v>306</v>
      </c>
      <c r="N19" s="72" t="s">
        <v>306</v>
      </c>
      <c r="O19" s="80" t="s">
        <v>306</v>
      </c>
    </row>
    <row r="20" spans="1:15">
      <c r="A20" s="73"/>
      <c r="B20" s="74"/>
      <c r="C20" s="75"/>
      <c r="D20" s="76"/>
      <c r="E20" s="76"/>
      <c r="F20" s="76"/>
      <c r="G20" s="76"/>
      <c r="H20" s="76"/>
      <c r="I20" s="76"/>
      <c r="J20" s="76"/>
      <c r="K20" s="76"/>
      <c r="L20" s="76"/>
      <c r="M20" s="76"/>
      <c r="N20" s="76"/>
      <c r="O20" s="81"/>
    </row>
    <row r="21" spans="1:15" ht="83.25" customHeight="1">
      <c r="A21" s="820" t="s">
        <v>309</v>
      </c>
      <c r="B21" s="821"/>
      <c r="C21" s="821"/>
      <c r="D21" s="821"/>
      <c r="E21" s="821"/>
      <c r="F21" s="821"/>
      <c r="G21" s="821"/>
      <c r="H21" s="821"/>
      <c r="I21" s="821"/>
      <c r="J21" s="821"/>
      <c r="K21" s="821"/>
      <c r="L21" s="821"/>
      <c r="M21" s="821"/>
      <c r="N21" s="821"/>
      <c r="O21" s="822"/>
    </row>
  </sheetData>
  <customSheetViews>
    <customSheetView guid="{886F7ABC-6AC7-4EAF-B5B3-0AA283097030}" showGridLines="0" topLeftCell="A11">
      <selection activeCell="H30" sqref="H30"/>
      <pageMargins left="0.511811024" right="0.511811024" top="0.78740157499999996" bottom="0.78740157499999996" header="0.31496062000000002" footer="0.31496062000000002"/>
      <pageSetup paperSize="9" scale="40" orientation="portrait"/>
    </customSheetView>
    <customSheetView guid="{219C9731-7D8D-4E15-9EDA-68E47BD7DBDD}" showGridLines="0" topLeftCell="A19">
      <selection activeCell="P22" sqref="P22"/>
      <pageMargins left="0.511811024" right="0.511811024" top="0.78740157499999996" bottom="0.78740157499999996" header="0.31496062000000002" footer="0.31496062000000002"/>
      <pageSetup paperSize="9" scale="40" orientation="portrait"/>
    </customSheetView>
  </customSheetViews>
  <mergeCells count="41">
    <mergeCell ref="N5:N6"/>
    <mergeCell ref="N14:N15"/>
    <mergeCell ref="O5:O6"/>
    <mergeCell ref="O14:O15"/>
    <mergeCell ref="A1:H2"/>
    <mergeCell ref="A3:C4"/>
    <mergeCell ref="D3:O4"/>
    <mergeCell ref="A12:C13"/>
    <mergeCell ref="D12:O13"/>
    <mergeCell ref="I1:O1"/>
    <mergeCell ref="I2:O2"/>
    <mergeCell ref="A5:C5"/>
    <mergeCell ref="A11:O11"/>
    <mergeCell ref="A14:C14"/>
    <mergeCell ref="D5:D6"/>
    <mergeCell ref="E5:E6"/>
    <mergeCell ref="A21:O21"/>
    <mergeCell ref="A7:A10"/>
    <mergeCell ref="A16:A19"/>
    <mergeCell ref="B7:B8"/>
    <mergeCell ref="B9:B10"/>
    <mergeCell ref="B16:B17"/>
    <mergeCell ref="B18:B19"/>
    <mergeCell ref="D14:D15"/>
    <mergeCell ref="E14:E15"/>
    <mergeCell ref="F14:F15"/>
    <mergeCell ref="G14:G15"/>
    <mergeCell ref="H14:H15"/>
    <mergeCell ref="I14:I15"/>
    <mergeCell ref="J14:J15"/>
    <mergeCell ref="K14:K15"/>
    <mergeCell ref="L14:L15"/>
    <mergeCell ref="K5:K6"/>
    <mergeCell ref="L5:L6"/>
    <mergeCell ref="M5:M6"/>
    <mergeCell ref="M14:M15"/>
    <mergeCell ref="F5:F6"/>
    <mergeCell ref="G5:G6"/>
    <mergeCell ref="H5:H6"/>
    <mergeCell ref="I5:I6"/>
    <mergeCell ref="J5:J6"/>
  </mergeCells>
  <printOptions horizontalCentered="1"/>
  <pageMargins left="0" right="0" top="0.196850393700787" bottom="0" header="0" footer="0"/>
  <pageSetup paperSize="9" scale="6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H35"/>
  <sheetViews>
    <sheetView showGridLines="0" zoomScale="145" zoomScaleNormal="145" workbookViewId="0">
      <selection activeCell="D12" sqref="D12"/>
    </sheetView>
  </sheetViews>
  <sheetFormatPr defaultColWidth="9" defaultRowHeight="15"/>
  <cols>
    <col min="2" max="4" width="9.7109375" customWidth="1"/>
    <col min="5" max="5" width="11.7109375" customWidth="1"/>
    <col min="7" max="7" width="15.85546875" customWidth="1"/>
    <col min="8" max="8" width="17.7109375" customWidth="1"/>
    <col min="9" max="9" width="35.5703125" customWidth="1"/>
    <col min="10" max="10" width="17.140625" customWidth="1"/>
    <col min="11" max="11" width="13.7109375" customWidth="1"/>
  </cols>
  <sheetData>
    <row r="1" spans="2:7" ht="15" customHeight="1">
      <c r="B1" s="852"/>
      <c r="C1" s="852"/>
      <c r="D1" s="852"/>
      <c r="E1" s="852"/>
    </row>
    <row r="2" spans="2:7" ht="15" customHeight="1">
      <c r="B2" s="853" t="s">
        <v>310</v>
      </c>
      <c r="C2" s="854"/>
      <c r="D2" s="854"/>
      <c r="E2" s="855"/>
    </row>
    <row r="3" spans="2:7" ht="15" customHeight="1">
      <c r="B3" s="48" t="s">
        <v>311</v>
      </c>
      <c r="C3" s="49" t="s">
        <v>312</v>
      </c>
      <c r="D3" s="50" t="e">
        <f>#REF!</f>
        <v>#REF!</v>
      </c>
      <c r="E3" s="50" t="e">
        <f>D3</f>
        <v>#REF!</v>
      </c>
    </row>
    <row r="4" spans="2:7" ht="15" customHeight="1">
      <c r="B4" s="48" t="s">
        <v>313</v>
      </c>
      <c r="C4" s="49" t="s">
        <v>312</v>
      </c>
      <c r="D4" s="50" t="e">
        <f>#REF!</f>
        <v>#REF!</v>
      </c>
      <c r="E4" s="50" t="e">
        <f>D4</f>
        <v>#REF!</v>
      </c>
    </row>
    <row r="5" spans="2:7" ht="15" customHeight="1">
      <c r="B5" s="48" t="s">
        <v>314</v>
      </c>
      <c r="C5" s="49" t="s">
        <v>312</v>
      </c>
      <c r="D5" s="50" t="e">
        <f t="shared" ref="D5:D14" si="0">D4</f>
        <v>#REF!</v>
      </c>
      <c r="E5" s="50" t="e">
        <f>D5</f>
        <v>#REF!</v>
      </c>
    </row>
    <row r="6" spans="2:7" ht="15" customHeight="1">
      <c r="B6" s="48" t="s">
        <v>315</v>
      </c>
      <c r="C6" s="49" t="s">
        <v>312</v>
      </c>
      <c r="D6" s="50" t="e">
        <f t="shared" si="0"/>
        <v>#REF!</v>
      </c>
      <c r="E6" s="50" t="e">
        <f>D6</f>
        <v>#REF!</v>
      </c>
    </row>
    <row r="7" spans="2:7" ht="15" customHeight="1">
      <c r="B7" s="48" t="s">
        <v>316</v>
      </c>
      <c r="C7" s="49" t="s">
        <v>312</v>
      </c>
      <c r="D7" s="50" t="e">
        <f t="shared" si="0"/>
        <v>#REF!</v>
      </c>
      <c r="E7" s="50" t="e">
        <f t="shared" ref="E7:E13" si="1">E6</f>
        <v>#REF!</v>
      </c>
    </row>
    <row r="8" spans="2:7" ht="15" customHeight="1">
      <c r="B8" s="48" t="s">
        <v>317</v>
      </c>
      <c r="C8" s="49" t="s">
        <v>312</v>
      </c>
      <c r="D8" s="50" t="e">
        <f t="shared" si="0"/>
        <v>#REF!</v>
      </c>
      <c r="E8" s="50" t="e">
        <f t="shared" si="1"/>
        <v>#REF!</v>
      </c>
    </row>
    <row r="9" spans="2:7" ht="15" customHeight="1">
      <c r="B9" s="48" t="s">
        <v>318</v>
      </c>
      <c r="C9" s="49" t="s">
        <v>312</v>
      </c>
      <c r="D9" s="50" t="e">
        <f t="shared" si="0"/>
        <v>#REF!</v>
      </c>
      <c r="E9" s="50" t="e">
        <f t="shared" si="1"/>
        <v>#REF!</v>
      </c>
    </row>
    <row r="10" spans="2:7" ht="15" customHeight="1">
      <c r="B10" s="48" t="s">
        <v>319</v>
      </c>
      <c r="C10" s="49" t="s">
        <v>312</v>
      </c>
      <c r="D10" s="50" t="e">
        <f t="shared" si="0"/>
        <v>#REF!</v>
      </c>
      <c r="E10" s="50" t="e">
        <f t="shared" si="1"/>
        <v>#REF!</v>
      </c>
    </row>
    <row r="11" spans="2:7" ht="15" customHeight="1">
      <c r="B11" s="48" t="s">
        <v>320</v>
      </c>
      <c r="C11" s="51" t="s">
        <v>312</v>
      </c>
      <c r="D11" s="50" t="e">
        <f t="shared" si="0"/>
        <v>#REF!</v>
      </c>
      <c r="E11" s="50" t="e">
        <f t="shared" si="1"/>
        <v>#REF!</v>
      </c>
    </row>
    <row r="12" spans="2:7" ht="15" customHeight="1">
      <c r="B12" s="48" t="s">
        <v>321</v>
      </c>
      <c r="C12" s="51" t="s">
        <v>312</v>
      </c>
      <c r="D12" s="50" t="e">
        <f t="shared" si="0"/>
        <v>#REF!</v>
      </c>
      <c r="E12" s="50" t="e">
        <f t="shared" si="1"/>
        <v>#REF!</v>
      </c>
      <c r="G12" s="52">
        <f>'PFS- I- Orçam Base'!M39</f>
        <v>0</v>
      </c>
    </row>
    <row r="13" spans="2:7" ht="15" customHeight="1">
      <c r="B13" s="48" t="s">
        <v>322</v>
      </c>
      <c r="C13" s="51" t="s">
        <v>312</v>
      </c>
      <c r="D13" s="50" t="e">
        <f t="shared" si="0"/>
        <v>#REF!</v>
      </c>
      <c r="E13" s="50" t="e">
        <f t="shared" si="1"/>
        <v>#REF!</v>
      </c>
    </row>
    <row r="14" spans="2:7" ht="15" customHeight="1">
      <c r="B14" s="53" t="s">
        <v>323</v>
      </c>
      <c r="C14" s="50" t="e">
        <f>#REF!</f>
        <v>#REF!</v>
      </c>
      <c r="D14" s="50" t="e">
        <f t="shared" si="0"/>
        <v>#REF!</v>
      </c>
      <c r="E14" s="50"/>
      <c r="G14" s="54"/>
    </row>
    <row r="15" spans="2:7" ht="15" customHeight="1">
      <c r="B15" s="55" t="s">
        <v>324</v>
      </c>
      <c r="C15" s="56" t="e">
        <f>SUM(C14)</f>
        <v>#REF!</v>
      </c>
      <c r="D15" s="56" t="e">
        <f>SUM(D3:D14)</f>
        <v>#REF!</v>
      </c>
      <c r="E15" s="56" t="e">
        <f>SUM(E3:E14)</f>
        <v>#REF!</v>
      </c>
      <c r="G15" s="54"/>
    </row>
    <row r="16" spans="2:7" ht="15" customHeight="1"/>
    <row r="17" spans="5:8" ht="15" customHeight="1">
      <c r="H17" s="57"/>
    </row>
    <row r="18" spans="5:8" ht="15" customHeight="1">
      <c r="H18" s="57"/>
    </row>
    <row r="19" spans="5:8" ht="15" customHeight="1">
      <c r="G19" s="11"/>
      <c r="H19" s="58"/>
    </row>
    <row r="20" spans="5:8" ht="15" customHeight="1">
      <c r="H20" s="57"/>
    </row>
    <row r="21" spans="5:8" ht="15" customHeight="1">
      <c r="G21" s="59"/>
    </row>
    <row r="22" spans="5:8" ht="15" customHeight="1">
      <c r="G22" s="60"/>
    </row>
    <row r="23" spans="5:8" ht="15" customHeight="1"/>
    <row r="24" spans="5:8" ht="15" customHeight="1"/>
    <row r="25" spans="5:8" ht="15" customHeight="1">
      <c r="E25" s="11"/>
    </row>
    <row r="26" spans="5:8" ht="15" customHeight="1">
      <c r="E26" s="58"/>
    </row>
    <row r="27" spans="5:8" ht="15" customHeight="1"/>
    <row r="28" spans="5:8" ht="15" customHeight="1"/>
    <row r="29" spans="5:8" ht="15" customHeight="1">
      <c r="G29" s="11"/>
      <c r="H29" s="58"/>
    </row>
    <row r="30" spans="5:8" ht="15" customHeight="1">
      <c r="G30" s="58"/>
      <c r="H30" s="58"/>
    </row>
    <row r="35" spans="4:5">
      <c r="D35" s="61"/>
      <c r="E35" s="62"/>
    </row>
  </sheetData>
  <customSheetViews>
    <customSheetView guid="{219C9731-7D8D-4E15-9EDA-68E47BD7DBDD}" scale="145" showGridLines="0" topLeftCell="A16">
      <selection activeCell="K31" sqref="K31"/>
      <pageMargins left="0.511811024" right="0.511811024" top="0.78740157499999996" bottom="0.78740157499999996" header="0.31496062000000002" footer="0.31496062000000002"/>
      <pageSetup paperSize="9" orientation="portrait"/>
    </customSheetView>
  </customSheetViews>
  <mergeCells count="2">
    <mergeCell ref="B1:E1"/>
    <mergeCell ref="B2:E2"/>
  </mergeCells>
  <pageMargins left="0.511811024" right="0.511811024" top="0.78740157499999996" bottom="0.78740157499999996" header="0.31496062000000002" footer="0.31496062000000002"/>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1"/>
  <sheetViews>
    <sheetView workbookViewId="0">
      <selection activeCell="A2" sqref="A2:G2"/>
    </sheetView>
  </sheetViews>
  <sheetFormatPr defaultColWidth="9" defaultRowHeight="15"/>
  <cols>
    <col min="1" max="1" width="16" customWidth="1"/>
    <col min="2" max="2" width="49.42578125" customWidth="1"/>
    <col min="4" max="4" width="25" customWidth="1"/>
    <col min="5" max="6" width="18.5703125" customWidth="1"/>
    <col min="7" max="7" width="21" customWidth="1"/>
  </cols>
  <sheetData>
    <row r="1" spans="1:7">
      <c r="A1" s="863" t="s">
        <v>325</v>
      </c>
      <c r="B1" s="863"/>
      <c r="C1" s="863"/>
      <c r="D1" s="863"/>
      <c r="E1" s="863"/>
      <c r="F1" s="863"/>
      <c r="G1" s="863"/>
    </row>
    <row r="2" spans="1:7" ht="34.5" customHeight="1">
      <c r="A2" s="856" t="s">
        <v>326</v>
      </c>
      <c r="B2" s="856"/>
      <c r="C2" s="856"/>
      <c r="D2" s="856"/>
      <c r="E2" s="856"/>
      <c r="F2" s="856"/>
      <c r="G2" s="856"/>
    </row>
    <row r="3" spans="1:7" ht="34.5" customHeight="1">
      <c r="A3" s="857" t="s">
        <v>327</v>
      </c>
      <c r="B3" s="858"/>
      <c r="C3" s="38" t="s">
        <v>328</v>
      </c>
      <c r="D3" s="38"/>
      <c r="E3" s="38" t="s">
        <v>329</v>
      </c>
      <c r="F3" s="39" t="s">
        <v>330</v>
      </c>
      <c r="G3" s="37" t="s">
        <v>331</v>
      </c>
    </row>
    <row r="4" spans="1:7" ht="34.5" customHeight="1">
      <c r="A4" s="859" t="s">
        <v>332</v>
      </c>
      <c r="B4" s="859"/>
      <c r="C4" s="859"/>
      <c r="D4" s="859"/>
      <c r="E4" s="859"/>
      <c r="F4" s="859"/>
      <c r="G4" s="859"/>
    </row>
    <row r="5" spans="1:7" ht="34.5" customHeight="1">
      <c r="A5" s="37" t="s">
        <v>111</v>
      </c>
      <c r="B5" s="40" t="s">
        <v>333</v>
      </c>
      <c r="C5" s="41"/>
      <c r="D5" s="41"/>
      <c r="E5" s="41"/>
      <c r="F5" s="42"/>
      <c r="G5" s="40"/>
    </row>
    <row r="6" spans="1:7" ht="34.5" customHeight="1">
      <c r="A6" s="43" t="s">
        <v>334</v>
      </c>
      <c r="B6" s="41" t="s">
        <v>335</v>
      </c>
      <c r="C6" s="41" t="s">
        <v>336</v>
      </c>
      <c r="D6" s="41" t="s">
        <v>337</v>
      </c>
      <c r="E6" s="41">
        <v>36</v>
      </c>
      <c r="F6" s="44">
        <v>0.219972</v>
      </c>
      <c r="G6" s="45">
        <f>F6*$G$15</f>
        <v>9518554.4000000004</v>
      </c>
    </row>
    <row r="7" spans="1:7" ht="34.5" customHeight="1">
      <c r="A7" s="43" t="s">
        <v>338</v>
      </c>
      <c r="B7" s="41" t="s">
        <v>339</v>
      </c>
      <c r="C7" s="41" t="s">
        <v>336</v>
      </c>
      <c r="D7" s="41" t="s">
        <v>337</v>
      </c>
      <c r="E7" s="41">
        <v>36</v>
      </c>
      <c r="F7" s="44">
        <v>0.22867000000000001</v>
      </c>
      <c r="G7" s="45">
        <f>F7*$G$15</f>
        <v>9894931.3300000001</v>
      </c>
    </row>
    <row r="8" spans="1:7" ht="34.5" customHeight="1">
      <c r="A8" s="43" t="s">
        <v>340</v>
      </c>
      <c r="B8" s="41" t="s">
        <v>341</v>
      </c>
      <c r="C8" s="41" t="s">
        <v>336</v>
      </c>
      <c r="D8" s="41" t="s">
        <v>337</v>
      </c>
      <c r="E8" s="41">
        <v>36</v>
      </c>
      <c r="F8" s="44">
        <v>0.28267900000000001</v>
      </c>
      <c r="G8" s="45">
        <f>F8*$G$15</f>
        <v>12231990.609999999</v>
      </c>
    </row>
    <row r="9" spans="1:7" ht="34.5" customHeight="1">
      <c r="A9" s="37" t="s">
        <v>114</v>
      </c>
      <c r="B9" s="40" t="s">
        <v>342</v>
      </c>
      <c r="C9" s="41"/>
      <c r="D9" s="41"/>
      <c r="E9" s="41"/>
      <c r="F9" s="44"/>
      <c r="G9" s="45"/>
    </row>
    <row r="10" spans="1:7" ht="34.5" customHeight="1">
      <c r="A10" s="43" t="s">
        <v>343</v>
      </c>
      <c r="B10" s="41" t="s">
        <v>344</v>
      </c>
      <c r="C10" s="41" t="s">
        <v>336</v>
      </c>
      <c r="D10" s="41" t="s">
        <v>337</v>
      </c>
      <c r="E10" s="41">
        <v>36</v>
      </c>
      <c r="F10" s="44">
        <v>3.7726999999999997E-2</v>
      </c>
      <c r="G10" s="45">
        <f>F10*$G$15</f>
        <v>1632510.05</v>
      </c>
    </row>
    <row r="11" spans="1:7" ht="34.5" customHeight="1">
      <c r="A11" s="43" t="s">
        <v>345</v>
      </c>
      <c r="B11" s="41" t="s">
        <v>346</v>
      </c>
      <c r="C11" s="41" t="s">
        <v>336</v>
      </c>
      <c r="D11" s="41" t="s">
        <v>337</v>
      </c>
      <c r="E11" s="41">
        <v>36</v>
      </c>
      <c r="F11" s="44">
        <v>5.9070999999999999E-2</v>
      </c>
      <c r="G11" s="45">
        <f>F11*$G$15</f>
        <v>2556100.44</v>
      </c>
    </row>
    <row r="12" spans="1:7" ht="34.5" customHeight="1">
      <c r="A12" s="43" t="s">
        <v>347</v>
      </c>
      <c r="B12" s="41" t="s">
        <v>348</v>
      </c>
      <c r="C12" s="41" t="s">
        <v>336</v>
      </c>
      <c r="D12" s="41" t="s">
        <v>337</v>
      </c>
      <c r="E12" s="41">
        <v>36</v>
      </c>
      <c r="F12" s="44">
        <v>4.8771000000000002E-2</v>
      </c>
      <c r="G12" s="45">
        <f>F12*$G$15</f>
        <v>2110402.31</v>
      </c>
    </row>
    <row r="13" spans="1:7" ht="34.5" customHeight="1">
      <c r="A13" s="43" t="s">
        <v>349</v>
      </c>
      <c r="B13" s="41" t="s">
        <v>350</v>
      </c>
      <c r="C13" s="41" t="s">
        <v>336</v>
      </c>
      <c r="D13" s="41" t="s">
        <v>337</v>
      </c>
      <c r="E13" s="41">
        <v>36</v>
      </c>
      <c r="F13" s="44">
        <v>4.0162999999999997E-2</v>
      </c>
      <c r="G13" s="45">
        <f>F13*$G$15</f>
        <v>1737919.83</v>
      </c>
    </row>
    <row r="14" spans="1:7" ht="34.5" customHeight="1">
      <c r="A14" s="43" t="s">
        <v>351</v>
      </c>
      <c r="B14" s="41" t="s">
        <v>352</v>
      </c>
      <c r="C14" s="41" t="s">
        <v>336</v>
      </c>
      <c r="D14" s="41" t="s">
        <v>337</v>
      </c>
      <c r="E14" s="41">
        <v>36</v>
      </c>
      <c r="F14" s="44">
        <v>8.2947000000000007E-2</v>
      </c>
      <c r="G14" s="45">
        <f>F14*$G$15</f>
        <v>3589254.69</v>
      </c>
    </row>
    <row r="15" spans="1:7" ht="34.5" customHeight="1">
      <c r="A15" s="860" t="s">
        <v>353</v>
      </c>
      <c r="B15" s="861"/>
      <c r="C15" s="861"/>
      <c r="D15" s="861"/>
      <c r="E15" s="862"/>
      <c r="F15" s="46">
        <v>1</v>
      </c>
      <c r="G15" s="47">
        <v>43271663.659999996</v>
      </c>
    </row>
    <row r="18" spans="1:7" ht="34.5" customHeight="1">
      <c r="A18" s="856" t="s">
        <v>326</v>
      </c>
      <c r="B18" s="856"/>
      <c r="C18" s="856"/>
      <c r="D18" s="856"/>
      <c r="E18" s="856"/>
      <c r="F18" s="856"/>
      <c r="G18" s="856"/>
    </row>
    <row r="19" spans="1:7" ht="34.5" customHeight="1">
      <c r="A19" s="857" t="s">
        <v>327</v>
      </c>
      <c r="B19" s="858"/>
      <c r="C19" s="38" t="s">
        <v>328</v>
      </c>
      <c r="D19" s="38"/>
      <c r="E19" s="38" t="s">
        <v>329</v>
      </c>
      <c r="F19" s="39" t="s">
        <v>330</v>
      </c>
      <c r="G19" s="37" t="s">
        <v>331</v>
      </c>
    </row>
    <row r="20" spans="1:7" ht="34.5" customHeight="1">
      <c r="A20" s="859" t="s">
        <v>332</v>
      </c>
      <c r="B20" s="859"/>
      <c r="C20" s="859"/>
      <c r="D20" s="859"/>
      <c r="E20" s="859"/>
      <c r="F20" s="859"/>
      <c r="G20" s="859"/>
    </row>
    <row r="21" spans="1:7" ht="34.5" customHeight="1">
      <c r="A21" s="37" t="s">
        <v>111</v>
      </c>
      <c r="B21" s="40" t="s">
        <v>333</v>
      </c>
      <c r="C21" s="41"/>
      <c r="D21" s="41"/>
      <c r="E21" s="41"/>
      <c r="F21" s="42"/>
      <c r="G21" s="40"/>
    </row>
    <row r="22" spans="1:7" ht="34.5" customHeight="1">
      <c r="A22" s="43" t="s">
        <v>334</v>
      </c>
      <c r="B22" s="41" t="s">
        <v>335</v>
      </c>
      <c r="C22" s="41" t="s">
        <v>336</v>
      </c>
      <c r="D22" s="41" t="s">
        <v>337</v>
      </c>
      <c r="E22" s="41">
        <v>36</v>
      </c>
      <c r="F22" s="44">
        <v>0.219972</v>
      </c>
      <c r="G22" s="45"/>
    </row>
    <row r="23" spans="1:7" ht="34.5" customHeight="1">
      <c r="A23" s="43" t="s">
        <v>338</v>
      </c>
      <c r="B23" s="41" t="s">
        <v>339</v>
      </c>
      <c r="C23" s="41" t="s">
        <v>336</v>
      </c>
      <c r="D23" s="41" t="s">
        <v>337</v>
      </c>
      <c r="E23" s="41">
        <v>36</v>
      </c>
      <c r="F23" s="44">
        <v>0.22867000000000001</v>
      </c>
      <c r="G23" s="45"/>
    </row>
    <row r="24" spans="1:7" ht="34.5" customHeight="1">
      <c r="A24" s="43" t="s">
        <v>340</v>
      </c>
      <c r="B24" s="41" t="s">
        <v>341</v>
      </c>
      <c r="C24" s="41" t="s">
        <v>336</v>
      </c>
      <c r="D24" s="41" t="s">
        <v>337</v>
      </c>
      <c r="E24" s="41">
        <v>36</v>
      </c>
      <c r="F24" s="44">
        <v>0.28267900000000001</v>
      </c>
      <c r="G24" s="45"/>
    </row>
    <row r="25" spans="1:7" ht="34.5" customHeight="1">
      <c r="A25" s="37" t="s">
        <v>114</v>
      </c>
      <c r="B25" s="40" t="s">
        <v>342</v>
      </c>
      <c r="C25" s="41"/>
      <c r="D25" s="41"/>
      <c r="E25" s="41"/>
      <c r="F25" s="44"/>
      <c r="G25" s="45"/>
    </row>
    <row r="26" spans="1:7" ht="34.5" customHeight="1">
      <c r="A26" s="43" t="s">
        <v>343</v>
      </c>
      <c r="B26" s="41" t="s">
        <v>344</v>
      </c>
      <c r="C26" s="41" t="s">
        <v>336</v>
      </c>
      <c r="D26" s="41" t="s">
        <v>337</v>
      </c>
      <c r="E26" s="41">
        <v>36</v>
      </c>
      <c r="F26" s="44">
        <v>3.7726999999999997E-2</v>
      </c>
      <c r="G26" s="45"/>
    </row>
    <row r="27" spans="1:7" ht="34.5" customHeight="1">
      <c r="A27" s="43" t="s">
        <v>345</v>
      </c>
      <c r="B27" s="41" t="s">
        <v>346</v>
      </c>
      <c r="C27" s="41" t="s">
        <v>336</v>
      </c>
      <c r="D27" s="41" t="s">
        <v>337</v>
      </c>
      <c r="E27" s="41">
        <v>36</v>
      </c>
      <c r="F27" s="44">
        <v>5.9070999999999999E-2</v>
      </c>
      <c r="G27" s="45"/>
    </row>
    <row r="28" spans="1:7" ht="34.5" customHeight="1">
      <c r="A28" s="43" t="s">
        <v>347</v>
      </c>
      <c r="B28" s="41" t="s">
        <v>348</v>
      </c>
      <c r="C28" s="41" t="s">
        <v>336</v>
      </c>
      <c r="D28" s="41" t="s">
        <v>337</v>
      </c>
      <c r="E28" s="41">
        <v>36</v>
      </c>
      <c r="F28" s="44">
        <v>4.8771000000000002E-2</v>
      </c>
      <c r="G28" s="45"/>
    </row>
    <row r="29" spans="1:7" ht="34.5" customHeight="1">
      <c r="A29" s="43" t="s">
        <v>349</v>
      </c>
      <c r="B29" s="41" t="s">
        <v>350</v>
      </c>
      <c r="C29" s="41" t="s">
        <v>336</v>
      </c>
      <c r="D29" s="41" t="s">
        <v>337</v>
      </c>
      <c r="E29" s="41">
        <v>36</v>
      </c>
      <c r="F29" s="44">
        <v>4.0162999999999997E-2</v>
      </c>
      <c r="G29" s="45"/>
    </row>
    <row r="30" spans="1:7" ht="34.5" customHeight="1">
      <c r="A30" s="43" t="s">
        <v>351</v>
      </c>
      <c r="B30" s="41" t="s">
        <v>352</v>
      </c>
      <c r="C30" s="41" t="s">
        <v>336</v>
      </c>
      <c r="D30" s="41" t="s">
        <v>337</v>
      </c>
      <c r="E30" s="41">
        <v>36</v>
      </c>
      <c r="F30" s="44">
        <v>8.2947000000000007E-2</v>
      </c>
      <c r="G30" s="45"/>
    </row>
    <row r="31" spans="1:7" ht="34.5" customHeight="1">
      <c r="A31" s="860" t="s">
        <v>353</v>
      </c>
      <c r="B31" s="861"/>
      <c r="C31" s="861"/>
      <c r="D31" s="861"/>
      <c r="E31" s="862"/>
      <c r="F31" s="46">
        <v>1</v>
      </c>
      <c r="G31" s="47"/>
    </row>
  </sheetData>
  <customSheetViews>
    <customSheetView guid="{886F7ABC-6AC7-4EAF-B5B3-0AA283097030}" state="hidden">
      <selection activeCell="N10" sqref="N10"/>
      <pageMargins left="0.511811024" right="0.511811024" top="0.78740157499999996" bottom="0.78740157499999996" header="0.31496062000000002" footer="0.31496062000000002"/>
    </customSheetView>
    <customSheetView guid="{219C9731-7D8D-4E15-9EDA-68E47BD7DBDD}" state="hidden">
      <selection activeCell="N10" sqref="N10"/>
      <pageMargins left="0.511811024" right="0.511811024" top="0.78740157499999996" bottom="0.78740157499999996" header="0.31496062000000002" footer="0.31496062000000002"/>
    </customSheetView>
  </customSheetViews>
  <mergeCells count="9">
    <mergeCell ref="A18:G18"/>
    <mergeCell ref="A19:B19"/>
    <mergeCell ref="A20:G20"/>
    <mergeCell ref="A31:E31"/>
    <mergeCell ref="A1:G1"/>
    <mergeCell ref="A2:G2"/>
    <mergeCell ref="A3:B3"/>
    <mergeCell ref="A4:G4"/>
    <mergeCell ref="A15:E15"/>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D48"/>
  <sheetViews>
    <sheetView topLeftCell="A19" workbookViewId="0">
      <selection activeCell="D17" sqref="D17"/>
    </sheetView>
  </sheetViews>
  <sheetFormatPr defaultColWidth="9" defaultRowHeight="15"/>
  <cols>
    <col min="2" max="2" width="36.5703125" customWidth="1"/>
    <col min="3" max="3" width="18.5703125" customWidth="1"/>
    <col min="4" max="4" width="28.140625" customWidth="1"/>
  </cols>
  <sheetData>
    <row r="1" spans="2:4">
      <c r="B1" s="27"/>
      <c r="C1" s="28" t="str">
        <f>'[35]PFS_VII Det_ Enc_ Soc_'!C1</f>
        <v>Ministério do Desenvolvimento Regional - MDR</v>
      </c>
      <c r="D1" s="27"/>
    </row>
    <row r="2" spans="2:4">
      <c r="B2" s="27"/>
      <c r="C2" s="28" t="s">
        <v>354</v>
      </c>
      <c r="D2" s="27"/>
    </row>
    <row r="3" spans="2:4">
      <c r="B3" s="27"/>
      <c r="C3" s="27"/>
      <c r="D3" s="27"/>
    </row>
    <row r="4" spans="2:4">
      <c r="B4" s="864" t="s">
        <v>355</v>
      </c>
      <c r="C4" s="864"/>
      <c r="D4" s="864"/>
    </row>
    <row r="5" spans="2:4">
      <c r="B5" s="27"/>
      <c r="C5" s="27"/>
      <c r="D5" s="27"/>
    </row>
    <row r="6" spans="2:4">
      <c r="B6" s="864" t="s">
        <v>356</v>
      </c>
      <c r="C6" s="864"/>
      <c r="D6" s="864"/>
    </row>
    <row r="7" spans="2:4">
      <c r="B7" s="865"/>
      <c r="C7" s="865"/>
      <c r="D7" s="865"/>
    </row>
    <row r="8" spans="2:4">
      <c r="B8" s="866" t="s">
        <v>357</v>
      </c>
      <c r="C8" s="866"/>
      <c r="D8" s="866"/>
    </row>
    <row r="9" spans="2:4">
      <c r="B9" s="29" t="s">
        <v>358</v>
      </c>
      <c r="C9" s="29" t="s">
        <v>25</v>
      </c>
      <c r="D9" s="29" t="s">
        <v>359</v>
      </c>
    </row>
    <row r="10" spans="2:4">
      <c r="B10" s="30" t="s">
        <v>360</v>
      </c>
      <c r="C10" s="31">
        <v>6</v>
      </c>
      <c r="D10" s="32" t="s">
        <v>361</v>
      </c>
    </row>
    <row r="11" spans="2:4">
      <c r="B11" s="30" t="s">
        <v>362</v>
      </c>
      <c r="C11" s="31">
        <v>30</v>
      </c>
      <c r="D11" s="32" t="s">
        <v>363</v>
      </c>
    </row>
    <row r="12" spans="2:4">
      <c r="B12" s="33"/>
      <c r="C12" s="34"/>
      <c r="D12" s="27"/>
    </row>
    <row r="13" spans="2:4">
      <c r="B13" s="866" t="s">
        <v>364</v>
      </c>
      <c r="C13" s="866"/>
      <c r="D13" s="866"/>
    </row>
    <row r="14" spans="2:4">
      <c r="B14" s="29" t="s">
        <v>7</v>
      </c>
      <c r="C14" s="29" t="s">
        <v>25</v>
      </c>
      <c r="D14" s="29" t="s">
        <v>359</v>
      </c>
    </row>
    <row r="15" spans="2:4">
      <c r="B15" s="30" t="s">
        <v>365</v>
      </c>
      <c r="C15" s="31">
        <v>1</v>
      </c>
      <c r="D15" s="32" t="s">
        <v>366</v>
      </c>
    </row>
    <row r="16" spans="2:4">
      <c r="B16" s="30" t="s">
        <v>367</v>
      </c>
      <c r="C16" s="31">
        <v>1</v>
      </c>
      <c r="D16" s="32" t="s">
        <v>366</v>
      </c>
    </row>
    <row r="17" spans="2:4">
      <c r="B17" s="30" t="s">
        <v>43</v>
      </c>
      <c r="C17" s="31">
        <v>1</v>
      </c>
      <c r="D17" s="32" t="s">
        <v>366</v>
      </c>
    </row>
    <row r="18" spans="2:4">
      <c r="B18" s="30" t="s">
        <v>368</v>
      </c>
      <c r="C18" s="31">
        <v>1</v>
      </c>
      <c r="D18" s="32" t="s">
        <v>366</v>
      </c>
    </row>
    <row r="19" spans="2:4">
      <c r="B19" s="27"/>
      <c r="C19" s="27"/>
      <c r="D19" s="27"/>
    </row>
    <row r="20" spans="2:4">
      <c r="B20" s="866" t="s">
        <v>369</v>
      </c>
      <c r="C20" s="866"/>
      <c r="D20" s="866"/>
    </row>
    <row r="21" spans="2:4">
      <c r="B21" s="867" t="s">
        <v>370</v>
      </c>
      <c r="C21" s="868"/>
      <c r="D21" s="869"/>
    </row>
    <row r="22" spans="2:4">
      <c r="B22" s="29" t="s">
        <v>371</v>
      </c>
      <c r="C22" s="29" t="s">
        <v>25</v>
      </c>
      <c r="D22" s="29" t="s">
        <v>359</v>
      </c>
    </row>
    <row r="23" spans="2:4">
      <c r="B23" s="30" t="s">
        <v>336</v>
      </c>
      <c r="C23" s="31">
        <v>1.5</v>
      </c>
      <c r="D23" s="32" t="s">
        <v>372</v>
      </c>
    </row>
    <row r="24" spans="2:4">
      <c r="B24" s="30" t="s">
        <v>324</v>
      </c>
      <c r="C24" s="31">
        <f>SUM(C23:C23)</f>
        <v>1.5</v>
      </c>
      <c r="D24" s="32" t="s">
        <v>373</v>
      </c>
    </row>
    <row r="25" spans="2:4">
      <c r="B25" s="867" t="s">
        <v>374</v>
      </c>
      <c r="C25" s="868"/>
      <c r="D25" s="869"/>
    </row>
    <row r="26" spans="2:4">
      <c r="B26" s="29" t="s">
        <v>371</v>
      </c>
      <c r="C26" s="29" t="s">
        <v>25</v>
      </c>
      <c r="D26" s="29" t="s">
        <v>359</v>
      </c>
    </row>
    <row r="27" spans="2:4">
      <c r="B27" s="30" t="s">
        <v>375</v>
      </c>
      <c r="C27" s="31">
        <v>5.5</v>
      </c>
      <c r="D27" s="32" t="s">
        <v>372</v>
      </c>
    </row>
    <row r="28" spans="2:4">
      <c r="B28" s="30" t="s">
        <v>376</v>
      </c>
      <c r="C28" s="31">
        <v>2.5</v>
      </c>
      <c r="D28" s="32" t="s">
        <v>372</v>
      </c>
    </row>
    <row r="29" spans="2:4">
      <c r="B29" s="30" t="s">
        <v>336</v>
      </c>
      <c r="C29" s="31">
        <v>2.5</v>
      </c>
      <c r="D29" s="32" t="s">
        <v>372</v>
      </c>
    </row>
    <row r="30" spans="2:4">
      <c r="B30" s="30" t="s">
        <v>324</v>
      </c>
      <c r="C30" s="31">
        <f>SUM(C27:C29)</f>
        <v>10.5</v>
      </c>
      <c r="D30" s="32" t="s">
        <v>373</v>
      </c>
    </row>
    <row r="31" spans="2:4">
      <c r="B31" s="33"/>
      <c r="C31" s="35"/>
      <c r="D31" s="27"/>
    </row>
    <row r="32" spans="2:4">
      <c r="B32" s="870" t="s">
        <v>377</v>
      </c>
      <c r="C32" s="870"/>
      <c r="D32" s="870"/>
    </row>
    <row r="33" spans="2:4">
      <c r="B33" s="29" t="s">
        <v>7</v>
      </c>
      <c r="C33" s="29" t="s">
        <v>25</v>
      </c>
      <c r="D33" s="29" t="s">
        <v>359</v>
      </c>
    </row>
    <row r="34" spans="2:4" ht="30">
      <c r="B34" s="30" t="s">
        <v>378</v>
      </c>
      <c r="C34" s="31">
        <v>10</v>
      </c>
      <c r="D34" s="32" t="s">
        <v>379</v>
      </c>
    </row>
    <row r="35" spans="2:4" ht="30">
      <c r="B35" s="30" t="s">
        <v>380</v>
      </c>
      <c r="C35" s="31">
        <v>5</v>
      </c>
      <c r="D35" s="32" t="s">
        <v>379</v>
      </c>
    </row>
    <row r="36" spans="2:4">
      <c r="B36" s="33"/>
      <c r="C36" s="35"/>
      <c r="D36" s="27"/>
    </row>
    <row r="37" spans="2:4">
      <c r="B37" s="33"/>
      <c r="C37" s="35"/>
      <c r="D37" s="27"/>
    </row>
    <row r="38" spans="2:4">
      <c r="B38" s="870" t="s">
        <v>381</v>
      </c>
      <c r="C38" s="870"/>
      <c r="D38" s="870"/>
    </row>
    <row r="39" spans="2:4">
      <c r="B39" s="29" t="s">
        <v>7</v>
      </c>
      <c r="C39" s="29" t="s">
        <v>25</v>
      </c>
      <c r="D39" s="29" t="s">
        <v>359</v>
      </c>
    </row>
    <row r="40" spans="2:4">
      <c r="B40" s="30" t="s">
        <v>382</v>
      </c>
      <c r="C40" s="36">
        <f>(C10*C23/C34/176)</f>
        <v>5.11E-3</v>
      </c>
      <c r="D40" s="32" t="s">
        <v>383</v>
      </c>
    </row>
    <row r="41" spans="2:4">
      <c r="B41" s="30" t="s">
        <v>362</v>
      </c>
      <c r="C41" s="36">
        <f>(C11*C30/C34/176)</f>
        <v>0.17898</v>
      </c>
      <c r="D41" s="32" t="s">
        <v>383</v>
      </c>
    </row>
    <row r="42" spans="2:4">
      <c r="B42" s="30" t="s">
        <v>365</v>
      </c>
      <c r="C42" s="36">
        <f>(C15/C34/30)</f>
        <v>3.3300000000000001E-3</v>
      </c>
      <c r="D42" s="32" t="s">
        <v>383</v>
      </c>
    </row>
    <row r="43" spans="2:4">
      <c r="B43" s="30" t="s">
        <v>367</v>
      </c>
      <c r="C43" s="36">
        <f>(C16/C34/30)</f>
        <v>3.3300000000000001E-3</v>
      </c>
      <c r="D43" s="32" t="s">
        <v>383</v>
      </c>
    </row>
    <row r="44" spans="2:4">
      <c r="B44" s="30" t="s">
        <v>43</v>
      </c>
      <c r="C44" s="36">
        <f>(C17/C34/30)</f>
        <v>3.3300000000000001E-3</v>
      </c>
      <c r="D44" s="32" t="s">
        <v>383</v>
      </c>
    </row>
    <row r="45" spans="2:4">
      <c r="B45" s="30" t="s">
        <v>368</v>
      </c>
      <c r="C45" s="36">
        <f>(C18/C34/30)</f>
        <v>3.3300000000000001E-3</v>
      </c>
      <c r="D45" s="32" t="s">
        <v>383</v>
      </c>
    </row>
    <row r="46" spans="2:4">
      <c r="B46" s="30" t="s">
        <v>384</v>
      </c>
      <c r="C46" s="36">
        <f>C10/C35</f>
        <v>1.2</v>
      </c>
      <c r="D46" s="32" t="s">
        <v>385</v>
      </c>
    </row>
    <row r="47" spans="2:4">
      <c r="B47" s="30" t="s">
        <v>386</v>
      </c>
      <c r="C47" s="36">
        <f>C11/C34</f>
        <v>3</v>
      </c>
      <c r="D47" s="32" t="s">
        <v>385</v>
      </c>
    </row>
    <row r="48" spans="2:4">
      <c r="B48" s="27"/>
      <c r="C48" s="27"/>
      <c r="D48" s="27"/>
    </row>
  </sheetData>
  <mergeCells count="10">
    <mergeCell ref="B20:D20"/>
    <mergeCell ref="B21:D21"/>
    <mergeCell ref="B25:D25"/>
    <mergeCell ref="B32:D32"/>
    <mergeCell ref="B38:D38"/>
    <mergeCell ref="B4:D4"/>
    <mergeCell ref="B6:D6"/>
    <mergeCell ref="B7:D7"/>
    <mergeCell ref="B8:D8"/>
    <mergeCell ref="B13:D13"/>
  </mergeCells>
  <pageMargins left="0.511811023622047" right="0.511811023622047" top="0.78740157480314998" bottom="0.78740157480314998" header="0.31496062992126" footer="0.31496062992126"/>
  <pageSetup paperSize="9" fitToWidth="2"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1"/>
  <sheetViews>
    <sheetView topLeftCell="A4" workbookViewId="0">
      <selection activeCell="B9" sqref="B9"/>
    </sheetView>
  </sheetViews>
  <sheetFormatPr defaultColWidth="9" defaultRowHeight="15"/>
  <cols>
    <col min="1" max="1" width="47.42578125" customWidth="1"/>
    <col min="2" max="7" width="14" customWidth="1"/>
  </cols>
  <sheetData>
    <row r="1" spans="1:8" s="14" customFormat="1" ht="53.25" customHeight="1">
      <c r="A1" s="876" t="s">
        <v>387</v>
      </c>
      <c r="B1" s="876"/>
      <c r="C1" s="876"/>
      <c r="D1" s="876"/>
      <c r="E1" s="876"/>
      <c r="F1" s="876"/>
      <c r="G1" s="876"/>
      <c r="H1" s="876"/>
    </row>
    <row r="2" spans="1:8" s="14" customFormat="1" ht="14.25">
      <c r="A2" s="877" t="s">
        <v>388</v>
      </c>
      <c r="B2" s="878"/>
      <c r="C2" s="878"/>
      <c r="D2" s="878"/>
      <c r="E2" s="878"/>
      <c r="F2" s="878"/>
      <c r="G2" s="879"/>
      <c r="H2" s="16"/>
    </row>
    <row r="3" spans="1:8" s="14" customFormat="1" ht="14.25">
      <c r="A3" s="880" t="s">
        <v>389</v>
      </c>
      <c r="B3" s="881"/>
      <c r="C3" s="881"/>
      <c r="D3" s="881"/>
      <c r="E3" s="881"/>
      <c r="F3" s="881"/>
      <c r="G3" s="882"/>
      <c r="H3" s="16"/>
    </row>
    <row r="4" spans="1:8" s="14" customFormat="1" ht="26.25" customHeight="1">
      <c r="A4" s="874" t="s">
        <v>390</v>
      </c>
      <c r="B4" s="883" t="s">
        <v>391</v>
      </c>
      <c r="C4" s="884"/>
      <c r="D4" s="885" t="s">
        <v>392</v>
      </c>
      <c r="E4" s="886"/>
      <c r="F4" s="883" t="s">
        <v>393</v>
      </c>
      <c r="G4" s="886"/>
      <c r="H4" s="16"/>
    </row>
    <row r="5" spans="1:8" s="15" customFormat="1" ht="15" customHeight="1">
      <c r="A5" s="875"/>
      <c r="B5" s="17" t="s">
        <v>394</v>
      </c>
      <c r="C5" s="17" t="s">
        <v>395</v>
      </c>
      <c r="D5" s="17" t="s">
        <v>394</v>
      </c>
      <c r="E5" s="17" t="s">
        <v>395</v>
      </c>
      <c r="F5" s="18" t="s">
        <v>394</v>
      </c>
      <c r="G5" s="17" t="s">
        <v>395</v>
      </c>
      <c r="H5" s="19"/>
    </row>
    <row r="6" spans="1:8" s="14" customFormat="1" ht="14.25">
      <c r="A6" s="20" t="s">
        <v>396</v>
      </c>
      <c r="B6" s="21"/>
      <c r="C6" s="21"/>
      <c r="D6" s="21"/>
      <c r="E6" s="21"/>
      <c r="F6" s="21"/>
      <c r="G6" s="21"/>
      <c r="H6" s="16"/>
    </row>
    <row r="7" spans="1:8" s="14" customFormat="1" ht="15" customHeight="1">
      <c r="A7" s="22" t="s">
        <v>397</v>
      </c>
      <c r="B7" s="23">
        <v>1271.24</v>
      </c>
      <c r="C7" s="23">
        <v>5489.42</v>
      </c>
      <c r="D7" s="24">
        <v>0.42</v>
      </c>
      <c r="E7" s="24">
        <v>1.83</v>
      </c>
      <c r="F7" s="25">
        <v>1529.56</v>
      </c>
      <c r="G7" s="25">
        <v>6604.88</v>
      </c>
      <c r="H7" s="16"/>
    </row>
    <row r="8" spans="1:8" s="14" customFormat="1" ht="15" customHeight="1">
      <c r="A8" s="20" t="s">
        <v>398</v>
      </c>
      <c r="B8" s="21"/>
      <c r="C8" s="21"/>
      <c r="D8" s="21"/>
      <c r="E8" s="21"/>
      <c r="F8" s="21"/>
      <c r="G8" s="21"/>
      <c r="H8" s="16"/>
    </row>
    <row r="9" spans="1:8" s="14" customFormat="1" ht="15" customHeight="1">
      <c r="A9" s="22" t="s">
        <v>399</v>
      </c>
      <c r="B9" s="23">
        <v>3012.04</v>
      </c>
      <c r="C9" s="23">
        <v>7230.22</v>
      </c>
      <c r="D9" s="24">
        <v>1</v>
      </c>
      <c r="E9" s="24">
        <v>2.41</v>
      </c>
      <c r="F9" s="25">
        <v>3624.09</v>
      </c>
      <c r="G9" s="25">
        <v>8699.41</v>
      </c>
      <c r="H9" s="16"/>
    </row>
    <row r="10" spans="1:8" s="14" customFormat="1" ht="15" customHeight="1">
      <c r="A10" s="22" t="s">
        <v>400</v>
      </c>
      <c r="B10" s="23">
        <v>3251.84</v>
      </c>
      <c r="C10" s="23">
        <v>7470.02</v>
      </c>
      <c r="D10" s="24">
        <v>1.08</v>
      </c>
      <c r="E10" s="24">
        <v>2.4900000000000002</v>
      </c>
      <c r="F10" s="25">
        <v>3912.62</v>
      </c>
      <c r="G10" s="25">
        <v>8987.93</v>
      </c>
      <c r="H10" s="16"/>
    </row>
    <row r="11" spans="1:8" s="14" customFormat="1" ht="15" customHeight="1">
      <c r="A11" s="22" t="s">
        <v>401</v>
      </c>
      <c r="B11" s="23">
        <v>3437.28</v>
      </c>
      <c r="C11" s="23">
        <v>7655.46</v>
      </c>
      <c r="D11" s="26">
        <v>1.1499999999999999</v>
      </c>
      <c r="E11" s="26">
        <v>2.5499999999999998</v>
      </c>
      <c r="F11" s="25">
        <v>4135.74</v>
      </c>
      <c r="G11" s="25">
        <v>9211.0499999999993</v>
      </c>
      <c r="H11" s="16"/>
    </row>
    <row r="12" spans="1:8" s="14" customFormat="1" ht="15" customHeight="1">
      <c r="A12" s="20" t="s">
        <v>402</v>
      </c>
      <c r="B12" s="21"/>
      <c r="C12" s="21"/>
      <c r="D12" s="21"/>
      <c r="E12" s="21"/>
      <c r="F12" s="21"/>
      <c r="G12" s="21"/>
      <c r="H12" s="16"/>
    </row>
    <row r="13" spans="1:8" s="14" customFormat="1" ht="15" customHeight="1">
      <c r="A13" s="22" t="s">
        <v>403</v>
      </c>
      <c r="B13" s="23">
        <v>4636.0200000000004</v>
      </c>
      <c r="C13" s="23">
        <v>8854.2000000000007</v>
      </c>
      <c r="D13" s="24">
        <v>1.55</v>
      </c>
      <c r="E13" s="24">
        <v>2.95</v>
      </c>
      <c r="F13" s="25">
        <v>5578.06</v>
      </c>
      <c r="G13" s="25">
        <v>10653.37</v>
      </c>
      <c r="H13" s="16"/>
    </row>
    <row r="14" spans="1:8" s="14" customFormat="1" ht="15" customHeight="1">
      <c r="A14" s="22" t="s">
        <v>404</v>
      </c>
      <c r="B14" s="23">
        <v>7150.44</v>
      </c>
      <c r="C14" s="23">
        <v>11368.62</v>
      </c>
      <c r="D14" s="24">
        <v>2.38</v>
      </c>
      <c r="E14" s="24">
        <v>3.79</v>
      </c>
      <c r="F14" s="25">
        <v>8603.41</v>
      </c>
      <c r="G14" s="25">
        <v>13678.72</v>
      </c>
      <c r="H14" s="16"/>
    </row>
    <row r="15" spans="1:8" s="14" customFormat="1" ht="15" customHeight="1">
      <c r="A15" s="22" t="s">
        <v>405</v>
      </c>
      <c r="B15" s="23">
        <v>9931.9</v>
      </c>
      <c r="C15" s="23">
        <v>14150.08</v>
      </c>
      <c r="D15" s="24">
        <v>3.31</v>
      </c>
      <c r="E15" s="24">
        <v>4.72</v>
      </c>
      <c r="F15" s="25">
        <v>11950.06</v>
      </c>
      <c r="G15" s="25">
        <v>17025.38</v>
      </c>
      <c r="H15" s="16"/>
    </row>
    <row r="16" spans="1:8" s="14" customFormat="1" ht="15" customHeight="1">
      <c r="A16" s="22" t="s">
        <v>406</v>
      </c>
      <c r="B16" s="23">
        <v>11906.03</v>
      </c>
      <c r="C16" s="23">
        <v>16124.21</v>
      </c>
      <c r="D16" s="24">
        <v>3.97</v>
      </c>
      <c r="E16" s="24">
        <v>5.37</v>
      </c>
      <c r="F16" s="25">
        <v>14325.33</v>
      </c>
      <c r="G16" s="25">
        <v>19400.650000000001</v>
      </c>
      <c r="H16" s="16"/>
    </row>
    <row r="17" spans="1:8" s="14" customFormat="1" ht="15" customHeight="1">
      <c r="A17" s="20" t="s">
        <v>407</v>
      </c>
      <c r="B17" s="21"/>
      <c r="C17" s="21"/>
      <c r="D17" s="21"/>
      <c r="E17" s="21"/>
      <c r="F17" s="21"/>
      <c r="G17" s="21"/>
      <c r="H17" s="16"/>
    </row>
    <row r="18" spans="1:8" s="14" customFormat="1" ht="15" customHeight="1">
      <c r="A18" s="22" t="s">
        <v>408</v>
      </c>
      <c r="B18" s="23">
        <v>3301.7</v>
      </c>
      <c r="C18" s="23">
        <v>7519.88</v>
      </c>
      <c r="D18" s="24">
        <v>1.1000000000000001</v>
      </c>
      <c r="E18" s="24">
        <v>2.5099999999999998</v>
      </c>
      <c r="F18" s="25">
        <v>3972.61</v>
      </c>
      <c r="G18" s="25">
        <v>9047.92</v>
      </c>
      <c r="H18" s="16"/>
    </row>
    <row r="19" spans="1:8" s="14" customFormat="1" ht="15" customHeight="1">
      <c r="A19" s="22" t="s">
        <v>409</v>
      </c>
      <c r="B19" s="23">
        <v>5893.43</v>
      </c>
      <c r="C19" s="23">
        <v>10111.61</v>
      </c>
      <c r="D19" s="24">
        <v>1.96</v>
      </c>
      <c r="E19" s="24">
        <v>3.37</v>
      </c>
      <c r="F19" s="25">
        <v>7090.98</v>
      </c>
      <c r="G19" s="25">
        <v>12166.29</v>
      </c>
      <c r="H19" s="16"/>
    </row>
    <row r="20" spans="1:8" s="14" customFormat="1" ht="15" customHeight="1">
      <c r="A20" s="22" t="s">
        <v>410</v>
      </c>
      <c r="B20" s="23" t="e">
        <f>#REF!</f>
        <v>#REF!</v>
      </c>
      <c r="C20" s="23">
        <v>10692.44</v>
      </c>
      <c r="D20" s="24">
        <v>2.16</v>
      </c>
      <c r="E20" s="24">
        <v>3.56</v>
      </c>
      <c r="F20" s="25">
        <v>7789.84</v>
      </c>
      <c r="G20" s="25">
        <v>12865.15</v>
      </c>
      <c r="H20" s="16"/>
    </row>
    <row r="21" spans="1:8" s="14" customFormat="1" ht="14.25">
      <c r="A21" s="871"/>
      <c r="B21" s="872"/>
      <c r="C21" s="872"/>
      <c r="D21" s="872"/>
      <c r="E21" s="872"/>
      <c r="F21" s="872"/>
      <c r="G21" s="873"/>
      <c r="H21" s="16"/>
    </row>
  </sheetData>
  <mergeCells count="8">
    <mergeCell ref="A21:G21"/>
    <mergeCell ref="A4:A5"/>
    <mergeCell ref="A1:H1"/>
    <mergeCell ref="A2:G2"/>
    <mergeCell ref="A3:G3"/>
    <mergeCell ref="B4:C4"/>
    <mergeCell ref="D4:E4"/>
    <mergeCell ref="F4:G4"/>
  </mergeCells>
  <pageMargins left="0.511811024" right="0.511811024" top="0.78740157499999996" bottom="0.78740157499999996" header="0.31496062000000002" footer="0.31496062000000002"/>
  <pageSetup paperSize="9" orientation="portrait"/>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L29"/>
  <sheetViews>
    <sheetView topLeftCell="B1" zoomScale="98" zoomScaleNormal="98" workbookViewId="0">
      <selection activeCell="J28" sqref="J28"/>
    </sheetView>
  </sheetViews>
  <sheetFormatPr defaultColWidth="9.140625" defaultRowHeight="15"/>
  <cols>
    <col min="2" max="2" width="34.42578125" customWidth="1"/>
    <col min="3" max="3" width="98" customWidth="1"/>
    <col min="12" max="12" width="9.140625" customWidth="1"/>
  </cols>
  <sheetData>
    <row r="1" spans="1:12" ht="15.75" thickBot="1"/>
    <row r="2" spans="1:12">
      <c r="L2" s="2"/>
    </row>
    <row r="3" spans="1:12" ht="18">
      <c r="L3" s="473"/>
    </row>
    <row r="4" spans="1:12">
      <c r="A4" s="893" t="s">
        <v>411</v>
      </c>
      <c r="B4" s="893"/>
      <c r="C4" s="893"/>
      <c r="D4" s="893"/>
      <c r="E4" s="893"/>
      <c r="F4" s="893"/>
      <c r="G4" s="893"/>
      <c r="H4" s="893"/>
      <c r="I4" s="893"/>
      <c r="J4" s="893"/>
      <c r="K4" s="893"/>
      <c r="L4" s="893"/>
    </row>
    <row r="5" spans="1:12">
      <c r="A5" s="893"/>
      <c r="B5" s="893"/>
      <c r="C5" s="893"/>
      <c r="D5" s="893"/>
      <c r="E5" s="893"/>
      <c r="F5" s="893"/>
      <c r="G5" s="893"/>
      <c r="H5" s="893"/>
      <c r="I5" s="893"/>
      <c r="J5" s="893"/>
      <c r="K5" s="893"/>
      <c r="L5" s="893"/>
    </row>
    <row r="6" spans="1:12" ht="47.25" customHeight="1">
      <c r="A6" s="905" t="s">
        <v>502</v>
      </c>
      <c r="B6" s="905"/>
      <c r="C6" s="905"/>
      <c r="D6" s="905"/>
      <c r="E6" s="905"/>
      <c r="F6" s="905"/>
      <c r="G6" s="905"/>
      <c r="H6" s="903" t="s">
        <v>513</v>
      </c>
      <c r="I6" s="904"/>
      <c r="J6" s="904"/>
      <c r="K6" s="904"/>
      <c r="L6" s="904"/>
    </row>
    <row r="7" spans="1:12" s="1" customFormat="1" ht="13.5" thickBot="1">
      <c r="A7" s="892" t="s">
        <v>505</v>
      </c>
      <c r="B7" s="894" t="s">
        <v>412</v>
      </c>
      <c r="C7" s="901" t="s">
        <v>33</v>
      </c>
      <c r="D7" s="472" t="s">
        <v>413</v>
      </c>
      <c r="E7" s="899" t="s">
        <v>414</v>
      </c>
      <c r="F7" s="899"/>
      <c r="G7" s="899">
        <v>20</v>
      </c>
      <c r="H7" s="899"/>
      <c r="I7" s="899">
        <v>20</v>
      </c>
      <c r="J7" s="899"/>
      <c r="K7" s="899">
        <v>20</v>
      </c>
      <c r="L7" s="899"/>
    </row>
    <row r="8" spans="1:12" s="1" customFormat="1" ht="13.5" thickTop="1">
      <c r="A8" s="900"/>
      <c r="B8" s="895"/>
      <c r="C8" s="902"/>
      <c r="D8" s="355" t="s">
        <v>415</v>
      </c>
      <c r="E8" s="355" t="s">
        <v>416</v>
      </c>
      <c r="F8" s="355" t="s">
        <v>417</v>
      </c>
      <c r="G8" s="356">
        <v>10</v>
      </c>
      <c r="H8" s="356">
        <v>20</v>
      </c>
      <c r="I8" s="356">
        <v>30</v>
      </c>
      <c r="J8" s="356">
        <v>40</v>
      </c>
      <c r="K8" s="356">
        <v>50</v>
      </c>
      <c r="L8" s="356">
        <v>60</v>
      </c>
    </row>
    <row r="9" spans="1:12" s="1" customFormat="1" ht="12.75">
      <c r="A9" s="891" t="s">
        <v>418</v>
      </c>
      <c r="B9" s="896" t="s">
        <v>428</v>
      </c>
      <c r="C9" s="8" t="s">
        <v>430</v>
      </c>
      <c r="D9" s="474">
        <v>10</v>
      </c>
      <c r="E9" s="474">
        <v>1</v>
      </c>
      <c r="F9" s="360">
        <v>10</v>
      </c>
      <c r="G9" s="475"/>
      <c r="H9" s="479"/>
      <c r="I9" s="476"/>
      <c r="J9" s="355"/>
      <c r="K9" s="355"/>
      <c r="L9" s="355"/>
    </row>
    <row r="10" spans="1:12" s="1" customFormat="1" ht="12.75">
      <c r="A10" s="891"/>
      <c r="B10" s="897"/>
      <c r="C10" s="12" t="s">
        <v>429</v>
      </c>
      <c r="D10" s="474">
        <v>10</v>
      </c>
      <c r="E10" s="474">
        <v>5</v>
      </c>
      <c r="F10" s="474">
        <f>E10+D10</f>
        <v>15</v>
      </c>
      <c r="G10" s="475"/>
      <c r="H10" s="477"/>
      <c r="I10" s="478"/>
      <c r="J10" s="476"/>
      <c r="K10" s="476"/>
      <c r="L10" s="476"/>
    </row>
    <row r="11" spans="1:12" s="1" customFormat="1" ht="12.75">
      <c r="A11" s="891"/>
      <c r="B11" s="897"/>
      <c r="C11" s="12" t="s">
        <v>507</v>
      </c>
      <c r="D11" s="474">
        <v>10</v>
      </c>
      <c r="E11" s="474">
        <v>10</v>
      </c>
      <c r="F11" s="474">
        <f>E11+D11</f>
        <v>20</v>
      </c>
      <c r="G11" s="475"/>
      <c r="H11" s="477"/>
      <c r="I11" s="478"/>
      <c r="J11" s="476"/>
      <c r="K11" s="476"/>
      <c r="L11" s="476"/>
    </row>
    <row r="12" spans="1:12" s="1" customFormat="1" ht="12.75">
      <c r="A12" s="892"/>
      <c r="B12" s="898"/>
      <c r="C12" s="12" t="s">
        <v>508</v>
      </c>
      <c r="D12" s="474">
        <v>10</v>
      </c>
      <c r="E12" s="474">
        <v>20</v>
      </c>
      <c r="F12" s="360">
        <f>E12+D12</f>
        <v>30</v>
      </c>
      <c r="G12" s="479"/>
      <c r="H12" s="477"/>
      <c r="I12" s="477"/>
      <c r="J12" s="355"/>
      <c r="K12" s="355"/>
      <c r="L12" s="355"/>
    </row>
    <row r="13" spans="1:12" s="1" customFormat="1" ht="15" customHeight="1">
      <c r="A13" s="890" t="s">
        <v>420</v>
      </c>
      <c r="B13" s="887" t="s">
        <v>504</v>
      </c>
      <c r="C13" s="12" t="s">
        <v>506</v>
      </c>
      <c r="D13" s="474">
        <v>30</v>
      </c>
      <c r="E13" s="474">
        <v>30</v>
      </c>
      <c r="F13" s="474">
        <f>E13+D13</f>
        <v>60</v>
      </c>
      <c r="G13" s="479"/>
      <c r="H13" s="478"/>
      <c r="I13" s="477"/>
      <c r="J13" s="477"/>
      <c r="K13" s="477"/>
      <c r="L13" s="477"/>
    </row>
    <row r="14" spans="1:12" s="1" customFormat="1" ht="12.75">
      <c r="A14" s="891"/>
      <c r="B14" s="888"/>
      <c r="C14" s="12" t="s">
        <v>432</v>
      </c>
      <c r="D14" s="474">
        <v>20</v>
      </c>
      <c r="E14" s="474">
        <v>30</v>
      </c>
      <c r="F14" s="360">
        <f t="shared" ref="F14:F19" si="0">E14+D14</f>
        <v>50</v>
      </c>
      <c r="G14" s="355"/>
      <c r="H14" s="362"/>
      <c r="I14" s="357"/>
      <c r="J14" s="359"/>
      <c r="K14" s="359"/>
      <c r="L14" s="355"/>
    </row>
    <row r="15" spans="1:12" s="1" customFormat="1">
      <c r="A15" s="891"/>
      <c r="B15" s="888"/>
      <c r="C15" s="12" t="s">
        <v>421</v>
      </c>
      <c r="D15" s="474">
        <v>30</v>
      </c>
      <c r="E15" s="474">
        <v>20</v>
      </c>
      <c r="F15" s="360">
        <f t="shared" si="0"/>
        <v>50</v>
      </c>
      <c r="G15" s="355"/>
      <c r="H15" s="364"/>
      <c r="I15" s="357"/>
      <c r="J15" s="359"/>
      <c r="K15" s="359"/>
      <c r="L15" s="358"/>
    </row>
    <row r="16" spans="1:12" s="1" customFormat="1" ht="12.75">
      <c r="A16" s="891"/>
      <c r="B16" s="888"/>
      <c r="C16" s="12" t="s">
        <v>422</v>
      </c>
      <c r="D16" s="474">
        <v>10</v>
      </c>
      <c r="E16" s="474">
        <v>30</v>
      </c>
      <c r="F16" s="360">
        <f t="shared" si="0"/>
        <v>40</v>
      </c>
      <c r="G16" s="355"/>
      <c r="H16" s="364"/>
      <c r="I16" s="357"/>
      <c r="J16" s="359"/>
      <c r="K16" s="359"/>
      <c r="L16" s="355"/>
    </row>
    <row r="17" spans="1:12" s="1" customFormat="1" ht="12.75">
      <c r="A17" s="891"/>
      <c r="B17" s="888"/>
      <c r="C17" s="354" t="s">
        <v>431</v>
      </c>
      <c r="D17" s="474">
        <v>40</v>
      </c>
      <c r="E17" s="474">
        <v>20</v>
      </c>
      <c r="F17" s="360">
        <f t="shared" si="0"/>
        <v>60</v>
      </c>
      <c r="G17" s="355"/>
      <c r="H17" s="357"/>
      <c r="I17" s="357"/>
      <c r="J17" s="359"/>
      <c r="K17" s="359"/>
      <c r="L17" s="359"/>
    </row>
    <row r="18" spans="1:12" s="1" customFormat="1" ht="12.75">
      <c r="A18" s="891"/>
      <c r="B18" s="888"/>
      <c r="C18" s="354" t="s">
        <v>435</v>
      </c>
      <c r="D18" s="474">
        <v>20</v>
      </c>
      <c r="E18" s="474">
        <v>30</v>
      </c>
      <c r="F18" s="360">
        <f t="shared" si="0"/>
        <v>50</v>
      </c>
      <c r="G18" s="361"/>
      <c r="H18" s="364"/>
      <c r="I18" s="357"/>
      <c r="J18" s="359"/>
      <c r="K18" s="361"/>
      <c r="L18" s="363"/>
    </row>
    <row r="19" spans="1:12" s="1" customFormat="1" ht="25.5">
      <c r="A19" s="892"/>
      <c r="B19" s="889"/>
      <c r="C19" s="354" t="s">
        <v>509</v>
      </c>
      <c r="D19" s="474">
        <v>30</v>
      </c>
      <c r="E19" s="474">
        <v>30</v>
      </c>
      <c r="F19" s="360">
        <f t="shared" si="0"/>
        <v>60</v>
      </c>
      <c r="G19" s="355"/>
      <c r="H19" s="362"/>
      <c r="I19" s="359"/>
      <c r="J19" s="359"/>
      <c r="K19" s="359"/>
      <c r="L19" s="359"/>
    </row>
    <row r="21" spans="1:12">
      <c r="H21" s="13"/>
    </row>
    <row r="29" spans="1:12">
      <c r="J29" s="471"/>
    </row>
  </sheetData>
  <mergeCells count="14">
    <mergeCell ref="B13:B19"/>
    <mergeCell ref="A13:A19"/>
    <mergeCell ref="A4:L5"/>
    <mergeCell ref="A9:A12"/>
    <mergeCell ref="B7:B8"/>
    <mergeCell ref="B9:B12"/>
    <mergeCell ref="E7:F7"/>
    <mergeCell ref="G7:H7"/>
    <mergeCell ref="I7:J7"/>
    <mergeCell ref="K7:L7"/>
    <mergeCell ref="A7:A8"/>
    <mergeCell ref="C7:C8"/>
    <mergeCell ref="H6:L6"/>
    <mergeCell ref="A6:G6"/>
  </mergeCells>
  <pageMargins left="0.75" right="0.75" top="1" bottom="1" header="0.5" footer="0.5"/>
  <pageSetup paperSize="9" scale="54" fitToHeight="0" orientation="landscape"/>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4:H20"/>
  <sheetViews>
    <sheetView view="pageBreakPreview" zoomScaleNormal="100" workbookViewId="0">
      <selection activeCell="G28" sqref="G28"/>
    </sheetView>
  </sheetViews>
  <sheetFormatPr defaultColWidth="9.140625" defaultRowHeight="15"/>
  <cols>
    <col min="2" max="2" width="34.42578125" customWidth="1"/>
    <col min="3" max="3" width="95.7109375" customWidth="1"/>
    <col min="7" max="7" width="10.5703125"/>
    <col min="8" max="8" width="10.85546875"/>
  </cols>
  <sheetData>
    <row r="4" spans="1:8">
      <c r="A4" s="918" t="s">
        <v>423</v>
      </c>
      <c r="B4" s="919"/>
      <c r="C4" s="919"/>
      <c r="D4" s="919"/>
      <c r="E4" s="919"/>
      <c r="F4" s="919"/>
      <c r="G4" s="919"/>
      <c r="H4" s="2"/>
    </row>
    <row r="5" spans="1:8" ht="18.75" thickBot="1">
      <c r="A5" s="920"/>
      <c r="B5" s="921"/>
      <c r="C5" s="921"/>
      <c r="D5" s="921"/>
      <c r="E5" s="921"/>
      <c r="F5" s="921"/>
      <c r="G5" s="921"/>
      <c r="H5" s="3"/>
    </row>
    <row r="6" spans="1:8" ht="42.75" customHeight="1" thickTop="1" thickBot="1">
      <c r="A6" s="930" t="str">
        <f>'Cronograma Físico'!A6</f>
        <v xml:space="preserve">GRUPO 4: Contratação de empresa de engenharia para elaboração de projeto básico para construção de Abatedouro Frigorífico de Caprinos e Ovinos </v>
      </c>
      <c r="B6" s="931"/>
      <c r="C6" s="931"/>
      <c r="D6" s="912" t="s">
        <v>512</v>
      </c>
      <c r="E6" s="913"/>
      <c r="F6" s="913"/>
      <c r="G6" s="913"/>
      <c r="H6" s="914"/>
    </row>
    <row r="7" spans="1:8" s="1" customFormat="1" ht="14.25" thickTop="1" thickBot="1">
      <c r="A7" s="900" t="s">
        <v>505</v>
      </c>
      <c r="B7" s="922" t="s">
        <v>412</v>
      </c>
      <c r="C7" s="924" t="s">
        <v>33</v>
      </c>
      <c r="D7" s="468" t="s">
        <v>438</v>
      </c>
      <c r="E7" s="925" t="s">
        <v>414</v>
      </c>
      <c r="F7" s="925"/>
      <c r="G7" s="926" t="s">
        <v>424</v>
      </c>
      <c r="H7" s="927"/>
    </row>
    <row r="8" spans="1:8" s="1" customFormat="1" ht="13.5" thickTop="1">
      <c r="A8" s="928"/>
      <c r="B8" s="894"/>
      <c r="C8" s="924"/>
      <c r="D8" s="4" t="s">
        <v>415</v>
      </c>
      <c r="E8" s="5" t="s">
        <v>416</v>
      </c>
      <c r="F8" s="5" t="s">
        <v>417</v>
      </c>
      <c r="G8" s="6" t="s">
        <v>239</v>
      </c>
      <c r="H8" s="7" t="s">
        <v>305</v>
      </c>
    </row>
    <row r="9" spans="1:8" s="1" customFormat="1" ht="12.75">
      <c r="A9" s="906" t="s">
        <v>418</v>
      </c>
      <c r="B9" s="923" t="s">
        <v>419</v>
      </c>
      <c r="C9" s="480" t="s">
        <v>430</v>
      </c>
      <c r="D9" s="474">
        <v>10</v>
      </c>
      <c r="E9" s="474">
        <v>1</v>
      </c>
      <c r="F9" s="360">
        <v>10</v>
      </c>
      <c r="G9" s="929">
        <v>0.3</v>
      </c>
      <c r="H9" s="915">
        <f>G9*$C$20</f>
        <v>0</v>
      </c>
    </row>
    <row r="10" spans="1:8" s="1" customFormat="1" ht="12.75">
      <c r="A10" s="906"/>
      <c r="B10" s="923"/>
      <c r="C10" s="481" t="s">
        <v>429</v>
      </c>
      <c r="D10" s="474">
        <v>10</v>
      </c>
      <c r="E10" s="474">
        <v>5</v>
      </c>
      <c r="F10" s="474">
        <f>E10+D10</f>
        <v>15</v>
      </c>
      <c r="G10" s="907"/>
      <c r="H10" s="916"/>
    </row>
    <row r="11" spans="1:8" s="1" customFormat="1" ht="12.75">
      <c r="A11" s="906"/>
      <c r="B11" s="923"/>
      <c r="C11" s="481" t="s">
        <v>507</v>
      </c>
      <c r="D11" s="474">
        <v>10</v>
      </c>
      <c r="E11" s="474">
        <v>10</v>
      </c>
      <c r="F11" s="474">
        <f>E11+D11</f>
        <v>20</v>
      </c>
      <c r="G11" s="907"/>
      <c r="H11" s="916"/>
    </row>
    <row r="12" spans="1:8" s="1" customFormat="1" ht="12.75">
      <c r="A12" s="906"/>
      <c r="B12" s="923"/>
      <c r="C12" s="481" t="s">
        <v>508</v>
      </c>
      <c r="D12" s="474">
        <v>10</v>
      </c>
      <c r="E12" s="474">
        <v>20</v>
      </c>
      <c r="F12" s="360">
        <f t="shared" ref="F12" si="0">E12+D12</f>
        <v>30</v>
      </c>
      <c r="G12" s="907"/>
      <c r="H12" s="917"/>
    </row>
    <row r="13" spans="1:8" s="1" customFormat="1" ht="15" customHeight="1">
      <c r="A13" s="906" t="s">
        <v>420</v>
      </c>
      <c r="B13" s="906" t="s">
        <v>504</v>
      </c>
      <c r="C13" s="481" t="s">
        <v>506</v>
      </c>
      <c r="D13" s="474">
        <v>30</v>
      </c>
      <c r="E13" s="474">
        <v>30</v>
      </c>
      <c r="F13" s="474">
        <f>E13+D13</f>
        <v>60</v>
      </c>
      <c r="G13" s="907">
        <v>0.7</v>
      </c>
      <c r="H13" s="909">
        <f>C20*G13</f>
        <v>0</v>
      </c>
    </row>
    <row r="14" spans="1:8" s="1" customFormat="1" ht="12.75">
      <c r="A14" s="906"/>
      <c r="B14" s="906"/>
      <c r="C14" s="481" t="s">
        <v>432</v>
      </c>
      <c r="D14" s="474">
        <v>20</v>
      </c>
      <c r="E14" s="474">
        <v>30</v>
      </c>
      <c r="F14" s="474">
        <f t="shared" ref="F14:F19" si="1">E14+D14</f>
        <v>50</v>
      </c>
      <c r="G14" s="907"/>
      <c r="H14" s="910"/>
    </row>
    <row r="15" spans="1:8" s="1" customFormat="1" ht="12.75">
      <c r="A15" s="906"/>
      <c r="B15" s="906"/>
      <c r="C15" s="481" t="s">
        <v>421</v>
      </c>
      <c r="D15" s="474">
        <v>30</v>
      </c>
      <c r="E15" s="474">
        <v>20</v>
      </c>
      <c r="F15" s="474">
        <f t="shared" si="1"/>
        <v>50</v>
      </c>
      <c r="G15" s="907"/>
      <c r="H15" s="910"/>
    </row>
    <row r="16" spans="1:8" s="1" customFormat="1" ht="12.75">
      <c r="A16" s="906"/>
      <c r="B16" s="906"/>
      <c r="C16" s="481" t="s">
        <v>422</v>
      </c>
      <c r="D16" s="474">
        <v>10</v>
      </c>
      <c r="E16" s="474">
        <v>30</v>
      </c>
      <c r="F16" s="474">
        <f t="shared" si="1"/>
        <v>40</v>
      </c>
      <c r="G16" s="907"/>
      <c r="H16" s="910"/>
    </row>
    <row r="17" spans="1:8" s="1" customFormat="1" ht="12.75">
      <c r="A17" s="906"/>
      <c r="B17" s="906"/>
      <c r="C17" s="482" t="s">
        <v>431</v>
      </c>
      <c r="D17" s="474">
        <v>40</v>
      </c>
      <c r="E17" s="474">
        <v>20</v>
      </c>
      <c r="F17" s="474">
        <f t="shared" si="1"/>
        <v>60</v>
      </c>
      <c r="G17" s="907"/>
      <c r="H17" s="910"/>
    </row>
    <row r="18" spans="1:8" s="1" customFormat="1" ht="12.75">
      <c r="A18" s="906"/>
      <c r="B18" s="906"/>
      <c r="C18" s="482" t="s">
        <v>435</v>
      </c>
      <c r="D18" s="474">
        <v>20</v>
      </c>
      <c r="E18" s="474">
        <v>30</v>
      </c>
      <c r="F18" s="474">
        <f t="shared" si="1"/>
        <v>50</v>
      </c>
      <c r="G18" s="907"/>
      <c r="H18" s="910"/>
    </row>
    <row r="19" spans="1:8" s="1" customFormat="1" ht="25.5">
      <c r="A19" s="906"/>
      <c r="B19" s="906"/>
      <c r="C19" s="482" t="s">
        <v>509</v>
      </c>
      <c r="D19" s="474">
        <v>30</v>
      </c>
      <c r="E19" s="474">
        <v>30</v>
      </c>
      <c r="F19" s="474">
        <f t="shared" si="1"/>
        <v>60</v>
      </c>
      <c r="G19" s="908"/>
      <c r="H19" s="911"/>
    </row>
    <row r="20" spans="1:8">
      <c r="C20" s="9">
        <f>'PFS- I- Orçam Base'!M39</f>
        <v>0</v>
      </c>
      <c r="G20" s="10" t="s">
        <v>425</v>
      </c>
      <c r="H20" s="11">
        <f>SUM(H9:H19)</f>
        <v>0</v>
      </c>
    </row>
  </sheetData>
  <mergeCells count="16">
    <mergeCell ref="A4:G5"/>
    <mergeCell ref="B7:B8"/>
    <mergeCell ref="B9:B12"/>
    <mergeCell ref="C7:C8"/>
    <mergeCell ref="E7:F7"/>
    <mergeCell ref="G7:H7"/>
    <mergeCell ref="A7:A8"/>
    <mergeCell ref="A9:A12"/>
    <mergeCell ref="G9:G12"/>
    <mergeCell ref="A6:C6"/>
    <mergeCell ref="A13:A19"/>
    <mergeCell ref="B13:B19"/>
    <mergeCell ref="G13:G19"/>
    <mergeCell ref="H13:H19"/>
    <mergeCell ref="D6:H6"/>
    <mergeCell ref="H9:H12"/>
  </mergeCells>
  <pageMargins left="0.75" right="0.75" top="1" bottom="1" header="0.5" footer="0.5"/>
  <pageSetup paperSize="9" scale="5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61:F83"/>
  <sheetViews>
    <sheetView topLeftCell="A26" workbookViewId="0">
      <selection activeCell="H29" sqref="H29"/>
    </sheetView>
  </sheetViews>
  <sheetFormatPr defaultColWidth="9" defaultRowHeight="15"/>
  <cols>
    <col min="3" max="3" width="55.85546875" customWidth="1"/>
    <col min="8" max="8" width="11" customWidth="1"/>
  </cols>
  <sheetData>
    <row r="61" spans="2:6">
      <c r="B61" s="498" t="s">
        <v>33</v>
      </c>
      <c r="C61" s="498"/>
      <c r="D61" s="498"/>
      <c r="E61" s="290" t="s">
        <v>34</v>
      </c>
      <c r="F61" s="290" t="s">
        <v>35</v>
      </c>
    </row>
    <row r="62" spans="2:6">
      <c r="B62" s="291" t="s">
        <v>36</v>
      </c>
      <c r="C62" s="292"/>
      <c r="D62" s="83"/>
      <c r="E62" s="293"/>
      <c r="F62" s="294"/>
    </row>
    <row r="63" spans="2:6">
      <c r="B63" s="295"/>
      <c r="C63" s="83" t="s">
        <v>37</v>
      </c>
      <c r="D63" s="83"/>
      <c r="E63" s="296" t="s">
        <v>38</v>
      </c>
      <c r="F63" s="297">
        <v>7</v>
      </c>
    </row>
    <row r="64" spans="2:6">
      <c r="B64" s="295"/>
      <c r="C64" s="83" t="s">
        <v>39</v>
      </c>
      <c r="D64" s="83"/>
      <c r="E64" s="296" t="s">
        <v>38</v>
      </c>
      <c r="F64" s="297">
        <v>2</v>
      </c>
    </row>
    <row r="65" spans="2:6">
      <c r="B65" s="291" t="s">
        <v>40</v>
      </c>
      <c r="C65" s="292"/>
      <c r="D65" s="83"/>
      <c r="E65" s="296"/>
      <c r="F65" s="297"/>
    </row>
    <row r="66" spans="2:6">
      <c r="B66" s="295"/>
      <c r="C66" s="83" t="s">
        <v>41</v>
      </c>
      <c r="D66" s="83"/>
      <c r="E66" s="296" t="s">
        <v>42</v>
      </c>
      <c r="F66" s="297">
        <v>5</v>
      </c>
    </row>
    <row r="67" spans="2:6">
      <c r="B67" s="295"/>
      <c r="C67" s="83" t="s">
        <v>43</v>
      </c>
      <c r="D67" s="83"/>
      <c r="E67" s="296" t="s">
        <v>42</v>
      </c>
      <c r="F67" s="297">
        <v>5</v>
      </c>
    </row>
    <row r="68" spans="2:6">
      <c r="B68" s="295" t="s">
        <v>44</v>
      </c>
      <c r="C68" s="83" t="s">
        <v>45</v>
      </c>
      <c r="D68" s="83"/>
      <c r="E68" s="296" t="s">
        <v>42</v>
      </c>
      <c r="F68" s="297">
        <v>19</v>
      </c>
    </row>
    <row r="69" spans="2:6">
      <c r="B69" s="295" t="s">
        <v>44</v>
      </c>
      <c r="C69" s="83" t="s">
        <v>46</v>
      </c>
      <c r="D69" s="83"/>
      <c r="E69" s="296" t="s">
        <v>42</v>
      </c>
      <c r="F69" s="297">
        <v>5</v>
      </c>
    </row>
    <row r="70" spans="2:6">
      <c r="B70" s="295" t="s">
        <v>44</v>
      </c>
      <c r="C70" s="83" t="s">
        <v>15</v>
      </c>
      <c r="D70" s="83"/>
      <c r="E70" s="296" t="s">
        <v>42</v>
      </c>
      <c r="F70" s="297">
        <v>2</v>
      </c>
    </row>
    <row r="71" spans="2:6">
      <c r="B71" s="295" t="s">
        <v>44</v>
      </c>
      <c r="C71" s="83" t="s">
        <v>47</v>
      </c>
      <c r="D71" s="83"/>
      <c r="E71" s="296" t="s">
        <v>42</v>
      </c>
      <c r="F71" s="297">
        <v>6</v>
      </c>
    </row>
    <row r="72" spans="2:6">
      <c r="B72" s="295" t="s">
        <v>44</v>
      </c>
      <c r="C72" s="83" t="s">
        <v>48</v>
      </c>
      <c r="D72" s="83"/>
      <c r="E72" s="296" t="s">
        <v>42</v>
      </c>
      <c r="F72" s="297">
        <v>1</v>
      </c>
    </row>
    <row r="73" spans="2:6">
      <c r="B73" s="295" t="s">
        <v>44</v>
      </c>
      <c r="C73" s="83" t="s">
        <v>49</v>
      </c>
      <c r="D73" s="83"/>
      <c r="E73" s="296" t="s">
        <v>42</v>
      </c>
      <c r="F73" s="297">
        <v>12</v>
      </c>
    </row>
    <row r="74" spans="2:6">
      <c r="B74" s="295" t="s">
        <v>44</v>
      </c>
      <c r="C74" s="83" t="s">
        <v>50</v>
      </c>
      <c r="D74" s="83"/>
      <c r="E74" s="296" t="s">
        <v>42</v>
      </c>
      <c r="F74" s="297">
        <v>10</v>
      </c>
    </row>
    <row r="75" spans="2:6">
      <c r="B75" s="291" t="s">
        <v>51</v>
      </c>
      <c r="C75" s="292"/>
      <c r="D75" s="83"/>
      <c r="E75" s="296"/>
      <c r="F75" s="297"/>
    </row>
    <row r="76" spans="2:6">
      <c r="B76" s="295"/>
      <c r="C76" s="83" t="s">
        <v>52</v>
      </c>
      <c r="D76" s="83"/>
      <c r="E76" s="296" t="s">
        <v>53</v>
      </c>
      <c r="F76" s="297">
        <v>5</v>
      </c>
    </row>
    <row r="77" spans="2:6">
      <c r="B77" s="295"/>
      <c r="C77" s="83" t="s">
        <v>54</v>
      </c>
      <c r="D77" s="83"/>
      <c r="E77" s="296" t="s">
        <v>53</v>
      </c>
      <c r="F77" s="297">
        <v>0</v>
      </c>
    </row>
    <row r="78" spans="2:6">
      <c r="B78" s="295"/>
      <c r="C78" s="83" t="s">
        <v>55</v>
      </c>
      <c r="D78" s="83"/>
      <c r="E78" s="296" t="s">
        <v>53</v>
      </c>
      <c r="F78" s="297">
        <v>5</v>
      </c>
    </row>
    <row r="79" spans="2:6">
      <c r="B79" s="295"/>
      <c r="C79" s="83" t="s">
        <v>56</v>
      </c>
      <c r="D79" s="83"/>
      <c r="E79" s="296" t="s">
        <v>53</v>
      </c>
      <c r="F79" s="297">
        <v>0</v>
      </c>
    </row>
    <row r="80" spans="2:6">
      <c r="B80" s="291" t="s">
        <v>57</v>
      </c>
      <c r="C80" s="292"/>
      <c r="D80" s="83"/>
      <c r="E80" s="296"/>
      <c r="F80" s="297"/>
    </row>
    <row r="81" spans="2:6">
      <c r="B81" s="298"/>
      <c r="C81" s="299"/>
      <c r="D81" s="299"/>
      <c r="E81" s="300" t="s">
        <v>53</v>
      </c>
      <c r="F81" s="301">
        <v>1</v>
      </c>
    </row>
    <row r="82" spans="2:6">
      <c r="B82" s="292"/>
      <c r="C82" s="292"/>
      <c r="D82" s="83"/>
      <c r="E82" s="302"/>
      <c r="F82" s="302"/>
    </row>
    <row r="83" spans="2:6">
      <c r="B83" s="83"/>
      <c r="C83" s="83"/>
      <c r="D83" s="83"/>
      <c r="E83" s="302"/>
      <c r="F83" s="302"/>
    </row>
  </sheetData>
  <customSheetViews>
    <customSheetView guid="{886F7ABC-6AC7-4EAF-B5B3-0AA283097030}" state="hidden" topLeftCell="A43">
      <selection activeCell="C86" sqref="C86"/>
      <pageMargins left="0.511811024" right="0.511811024" top="0.78740157499999996" bottom="0.78740157499999996" header="0.31496062000000002" footer="0.31496062000000002"/>
      <pageSetup paperSize="9" orientation="portrait"/>
    </customSheetView>
    <customSheetView guid="{219C9731-7D8D-4E15-9EDA-68E47BD7DBDD}" state="hidden" topLeftCell="A43">
      <selection activeCell="C86" sqref="C86"/>
      <pageMargins left="0.511811024" right="0.511811024" top="0.78740157499999996" bottom="0.78740157499999996" header="0.31496062000000002" footer="0.31496062000000002"/>
      <pageSetup paperSize="9" orientation="portrait"/>
    </customSheetView>
  </customSheetViews>
  <mergeCells count="1">
    <mergeCell ref="B61:D61"/>
  </mergeCells>
  <pageMargins left="0.511811024" right="0.511811024" top="0.78740157499999996" bottom="0.78740157499999996" header="0.31496062000000002" footer="0.31496062000000002"/>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4:Z28"/>
  <sheetViews>
    <sheetView showGridLines="0" workbookViewId="0">
      <selection activeCell="J16" sqref="J16"/>
    </sheetView>
  </sheetViews>
  <sheetFormatPr defaultColWidth="9.140625" defaultRowHeight="15"/>
  <cols>
    <col min="1" max="1" width="9.140625" style="63"/>
    <col min="2" max="2" width="7" style="63" customWidth="1"/>
    <col min="3" max="4" width="9.140625" style="63"/>
    <col min="5" max="5" width="26.5703125" style="63" customWidth="1"/>
    <col min="6" max="6" width="9.140625" style="63"/>
    <col min="7" max="7" width="6.28515625" style="63" customWidth="1"/>
    <col min="8" max="8" width="9.140625" style="63"/>
    <col min="9" max="9" width="15" style="63" customWidth="1"/>
    <col min="10" max="10" width="11" style="63" customWidth="1"/>
    <col min="11" max="11" width="15" style="63" customWidth="1"/>
    <col min="12" max="12" width="9.140625" style="63" customWidth="1"/>
    <col min="13" max="13" width="16.85546875" style="63" customWidth="1"/>
    <col min="14" max="14" width="9.140625" style="63" customWidth="1"/>
    <col min="15" max="16384" width="9.140625" style="63"/>
  </cols>
  <sheetData>
    <row r="4" spans="1:26" ht="23.25" customHeight="1">
      <c r="A4" s="499" t="s">
        <v>58</v>
      </c>
      <c r="B4" s="499"/>
      <c r="C4" s="499"/>
      <c r="D4" s="499"/>
      <c r="E4" s="499"/>
      <c r="F4" s="499"/>
      <c r="G4" s="499"/>
      <c r="H4" s="499"/>
      <c r="I4" s="499"/>
    </row>
    <row r="5" spans="1:26" ht="11.25" customHeight="1"/>
    <row r="6" spans="1:26" ht="12.75" customHeight="1">
      <c r="A6" s="533" t="s">
        <v>59</v>
      </c>
      <c r="B6" s="534"/>
      <c r="C6" s="534"/>
      <c r="D6" s="534"/>
      <c r="E6" s="534"/>
      <c r="F6" s="534"/>
      <c r="G6" s="535"/>
      <c r="H6" s="500" t="s">
        <v>60</v>
      </c>
      <c r="I6" s="501"/>
      <c r="L6" s="285"/>
      <c r="M6" s="285"/>
      <c r="N6" s="285"/>
      <c r="O6" s="285"/>
      <c r="P6" s="285"/>
      <c r="Q6" s="285"/>
      <c r="R6" s="285"/>
      <c r="S6" s="285"/>
      <c r="T6" s="285"/>
      <c r="U6" s="285"/>
      <c r="V6" s="285"/>
      <c r="W6" s="285"/>
      <c r="X6" s="285"/>
      <c r="Y6" s="287"/>
      <c r="Z6" s="287"/>
    </row>
    <row r="7" spans="1:26" ht="27.75" customHeight="1">
      <c r="A7" s="536"/>
      <c r="B7" s="537"/>
      <c r="C7" s="537"/>
      <c r="D7" s="537"/>
      <c r="E7" s="537"/>
      <c r="F7" s="537"/>
      <c r="G7" s="538"/>
      <c r="H7" s="502" t="s">
        <v>61</v>
      </c>
      <c r="I7" s="503"/>
      <c r="L7" s="285"/>
      <c r="M7" s="285"/>
      <c r="N7" s="285"/>
      <c r="O7" s="285"/>
      <c r="P7" s="285"/>
      <c r="Q7" s="285"/>
      <c r="R7" s="285"/>
      <c r="S7" s="285"/>
      <c r="T7" s="285"/>
      <c r="U7" s="285"/>
      <c r="V7" s="285"/>
      <c r="W7" s="285"/>
      <c r="X7" s="285"/>
      <c r="Y7" s="287"/>
      <c r="Z7" s="288"/>
    </row>
    <row r="8" spans="1:26" ht="55.5" customHeight="1">
      <c r="A8" s="547" t="str">
        <f>'PFS- I- Orçam Base'!C8</f>
        <v xml:space="preserve">Contratação de empresa de engenharia para elaboração de projeto básico para construção de Abatedouro Frigorífico de Aves                                                                                                                                                                            </v>
      </c>
      <c r="B8" s="548"/>
      <c r="C8" s="548"/>
      <c r="D8" s="548"/>
      <c r="E8" s="548"/>
      <c r="F8" s="548"/>
      <c r="G8" s="549"/>
      <c r="H8" s="543" t="str">
        <f>'PFS- I- Orçam Base'!M8</f>
        <v xml:space="preserve">  DATA BASE:                          MAIO/2024-SINAPI-DF JANEIRO/2024-EMBASA
NÃO DESONERADO
</v>
      </c>
      <c r="I8" s="544"/>
      <c r="L8" s="285"/>
      <c r="M8" s="285"/>
      <c r="N8" s="285"/>
      <c r="O8" s="285"/>
      <c r="P8" s="285"/>
      <c r="Q8" s="285"/>
      <c r="R8" s="285"/>
      <c r="S8" s="285"/>
      <c r="T8" s="285"/>
      <c r="U8" s="285"/>
      <c r="V8" s="285"/>
      <c r="W8" s="285"/>
      <c r="X8" s="285"/>
      <c r="Y8" s="289"/>
      <c r="Z8" s="289"/>
    </row>
    <row r="9" spans="1:26" ht="19.5" customHeight="1">
      <c r="A9" s="547"/>
      <c r="B9" s="548"/>
      <c r="C9" s="548"/>
      <c r="D9" s="548"/>
      <c r="E9" s="548"/>
      <c r="F9" s="548"/>
      <c r="G9" s="549"/>
      <c r="H9" s="545"/>
      <c r="I9" s="546"/>
    </row>
    <row r="10" spans="1:26" hidden="1">
      <c r="A10" s="550"/>
      <c r="B10" s="551"/>
      <c r="C10" s="551"/>
      <c r="D10" s="551"/>
      <c r="E10" s="551"/>
      <c r="F10" s="551"/>
      <c r="G10" s="552"/>
      <c r="H10" s="545"/>
      <c r="I10" s="546"/>
    </row>
    <row r="11" spans="1:26">
      <c r="A11" s="553" t="s">
        <v>62</v>
      </c>
      <c r="B11" s="504"/>
      <c r="C11" s="504"/>
      <c r="D11" s="504"/>
      <c r="E11" s="504"/>
      <c r="F11" s="504" t="s">
        <v>63</v>
      </c>
      <c r="G11" s="504"/>
      <c r="H11" s="504"/>
      <c r="I11" s="505"/>
    </row>
    <row r="12" spans="1:26">
      <c r="A12" s="553"/>
      <c r="B12" s="504"/>
      <c r="C12" s="504"/>
      <c r="D12" s="504"/>
      <c r="E12" s="504"/>
      <c r="F12" s="504" t="s">
        <v>64</v>
      </c>
      <c r="G12" s="504"/>
      <c r="H12" s="504" t="s">
        <v>65</v>
      </c>
      <c r="I12" s="505"/>
    </row>
    <row r="13" spans="1:26" ht="22.5" customHeight="1">
      <c r="A13" s="506" t="s">
        <v>66</v>
      </c>
      <c r="B13" s="507"/>
      <c r="C13" s="507"/>
      <c r="D13" s="507"/>
      <c r="E13" s="507"/>
      <c r="F13" s="508"/>
      <c r="G13" s="508"/>
      <c r="H13" s="509">
        <f>SUM(F14:G15)</f>
        <v>0</v>
      </c>
      <c r="I13" s="510"/>
      <c r="K13" s="280"/>
    </row>
    <row r="14" spans="1:26" ht="21" customHeight="1">
      <c r="A14" s="511" t="s">
        <v>67</v>
      </c>
      <c r="B14" s="512"/>
      <c r="C14" s="512"/>
      <c r="D14" s="512"/>
      <c r="E14" s="513"/>
      <c r="F14" s="514">
        <f>'PFS- I- Orçam Base'!M13</f>
        <v>0</v>
      </c>
      <c r="G14" s="514"/>
      <c r="H14" s="539"/>
      <c r="I14" s="540"/>
      <c r="K14" s="280"/>
    </row>
    <row r="15" spans="1:26" ht="23.25" customHeight="1">
      <c r="A15" s="511" t="s">
        <v>68</v>
      </c>
      <c r="B15" s="512"/>
      <c r="C15" s="512"/>
      <c r="D15" s="512"/>
      <c r="E15" s="513"/>
      <c r="F15" s="514">
        <f>'PFS- I- Orçam Base'!M30</f>
        <v>0</v>
      </c>
      <c r="G15" s="514"/>
      <c r="H15" s="541"/>
      <c r="I15" s="542"/>
      <c r="K15" s="280"/>
    </row>
    <row r="16" spans="1:26" ht="18" customHeight="1">
      <c r="A16" s="522" t="s">
        <v>473</v>
      </c>
      <c r="B16" s="523"/>
      <c r="C16" s="523"/>
      <c r="D16" s="523"/>
      <c r="E16" s="523"/>
      <c r="F16" s="523"/>
      <c r="G16" s="524"/>
      <c r="H16" s="556">
        <f>H13</f>
        <v>0</v>
      </c>
      <c r="I16" s="557"/>
      <c r="K16" s="280"/>
    </row>
    <row r="17" spans="1:11" ht="23.25" customHeight="1">
      <c r="A17" s="522" t="s">
        <v>472</v>
      </c>
      <c r="B17" s="523"/>
      <c r="C17" s="523"/>
      <c r="D17" s="555"/>
      <c r="E17" s="555"/>
      <c r="F17" s="523"/>
      <c r="G17" s="524"/>
      <c r="H17" s="515">
        <f>'BDI-SERV'!D28</f>
        <v>0</v>
      </c>
      <c r="I17" s="516"/>
    </row>
    <row r="18" spans="1:11" ht="19.5" customHeight="1">
      <c r="A18" s="517"/>
      <c r="B18" s="518"/>
      <c r="C18" s="518"/>
      <c r="D18" s="282"/>
      <c r="E18" s="281"/>
      <c r="F18" s="519"/>
      <c r="G18" s="514"/>
      <c r="H18" s="520"/>
      <c r="I18" s="521"/>
      <c r="K18" s="286"/>
    </row>
    <row r="19" spans="1:11" ht="20.25" customHeight="1">
      <c r="A19" s="554"/>
      <c r="B19" s="523"/>
      <c r="C19" s="523"/>
      <c r="D19" s="555"/>
      <c r="E19" s="555"/>
      <c r="F19" s="523"/>
      <c r="G19" s="524"/>
      <c r="H19" s="556"/>
      <c r="I19" s="557"/>
    </row>
    <row r="20" spans="1:11" ht="19.5" customHeight="1">
      <c r="A20" s="558"/>
      <c r="B20" s="559"/>
      <c r="C20" s="559"/>
      <c r="D20" s="283"/>
      <c r="E20" s="284"/>
      <c r="F20" s="560"/>
      <c r="G20" s="561"/>
      <c r="H20" s="562"/>
      <c r="I20" s="563"/>
    </row>
    <row r="21" spans="1:11" ht="18.75">
      <c r="A21" s="525" t="s">
        <v>474</v>
      </c>
      <c r="B21" s="526"/>
      <c r="C21" s="526"/>
      <c r="D21" s="526"/>
      <c r="E21" s="526"/>
      <c r="F21" s="526"/>
      <c r="G21" s="527"/>
      <c r="H21" s="528">
        <f>H16*(H17)+H16</f>
        <v>0</v>
      </c>
      <c r="I21" s="529"/>
      <c r="K21" s="280"/>
    </row>
    <row r="22" spans="1:11">
      <c r="A22" s="530"/>
      <c r="B22" s="531"/>
      <c r="C22" s="531"/>
      <c r="D22" s="531"/>
      <c r="E22" s="531"/>
      <c r="F22" s="531"/>
      <c r="G22" s="531"/>
      <c r="H22" s="531"/>
      <c r="I22" s="532"/>
    </row>
    <row r="28" spans="1:11">
      <c r="K28" s="286"/>
    </row>
  </sheetData>
  <customSheetViews>
    <customSheetView guid="{886F7ABC-6AC7-4EAF-B5B3-0AA283097030}" scale="145" showGridLines="0" topLeftCell="A16">
      <selection activeCell="H30" sqref="H30"/>
      <pageMargins left="0.511811024" right="0.511811024" top="0.78740157499999996" bottom="0.78740157499999996" header="0.31496062000000002" footer="0.31496062000000002"/>
      <pageSetup paperSize="9" orientation="portrait"/>
    </customSheetView>
    <customSheetView guid="{219C9731-7D8D-4E15-9EDA-68E47BD7DBDD}" scale="115" showGridLines="0">
      <selection activeCell="F5" sqref="F5:I5"/>
      <pageMargins left="0.511811024" right="0.511811024" top="0.78740157499999996" bottom="0.78740157499999996" header="0.31496062000000002" footer="0.31496062000000002"/>
      <pageSetup paperSize="9" orientation="portrait"/>
    </customSheetView>
  </customSheetViews>
  <mergeCells count="33">
    <mergeCell ref="A21:G21"/>
    <mergeCell ref="H21:I21"/>
    <mergeCell ref="A22:I22"/>
    <mergeCell ref="A6:G7"/>
    <mergeCell ref="H14:I15"/>
    <mergeCell ref="H8:I10"/>
    <mergeCell ref="A8:G10"/>
    <mergeCell ref="A11:E12"/>
    <mergeCell ref="A19:G19"/>
    <mergeCell ref="H19:I19"/>
    <mergeCell ref="A20:C20"/>
    <mergeCell ref="F20:G20"/>
    <mergeCell ref="H20:I20"/>
    <mergeCell ref="H16:I16"/>
    <mergeCell ref="A17:G17"/>
    <mergeCell ref="A15:E15"/>
    <mergeCell ref="F15:G15"/>
    <mergeCell ref="H17:I17"/>
    <mergeCell ref="A18:C18"/>
    <mergeCell ref="F18:G18"/>
    <mergeCell ref="H18:I18"/>
    <mergeCell ref="A16:G16"/>
    <mergeCell ref="A13:E13"/>
    <mergeCell ref="F13:G13"/>
    <mergeCell ref="H13:I13"/>
    <mergeCell ref="A14:E14"/>
    <mergeCell ref="F14:G14"/>
    <mergeCell ref="A4:I4"/>
    <mergeCell ref="H6:I6"/>
    <mergeCell ref="H7:I7"/>
    <mergeCell ref="F11:I11"/>
    <mergeCell ref="F12:G12"/>
    <mergeCell ref="H12:I12"/>
  </mergeCells>
  <printOptions horizontalCentered="1" verticalCentered="1"/>
  <pageMargins left="0.23622047244094499" right="0.23622047244094499" top="0.74803149606299202" bottom="0.74803149606299202" header="0.39370078740157499" footer="0.31496062992126"/>
  <pageSetup paperSize="9" scale="98"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K30"/>
  <sheetViews>
    <sheetView showGridLines="0" topLeftCell="A13" workbookViewId="0">
      <selection activeCell="K27" sqref="K27"/>
    </sheetView>
  </sheetViews>
  <sheetFormatPr defaultColWidth="9.140625" defaultRowHeight="15"/>
  <cols>
    <col min="1" max="1" width="9.140625" style="63"/>
    <col min="2" max="2" width="7" style="63" customWidth="1"/>
    <col min="3" max="4" width="9.140625" style="63"/>
    <col min="5" max="5" width="26.5703125" style="63" customWidth="1"/>
    <col min="6" max="6" width="9.140625" style="63"/>
    <col min="7" max="7" width="6.28515625" style="63" customWidth="1"/>
    <col min="8" max="8" width="9.140625" style="63"/>
    <col min="9" max="9" width="12.85546875" style="63" customWidth="1"/>
    <col min="10" max="10" width="11" style="63" customWidth="1"/>
    <col min="11" max="11" width="15" style="63" customWidth="1"/>
    <col min="12" max="12" width="9.140625" style="63" customWidth="1"/>
    <col min="13" max="13" width="16.85546875" style="63" customWidth="1"/>
    <col min="14" max="14" width="9.140625" style="63" customWidth="1"/>
    <col min="15" max="16384" width="9.140625" style="63"/>
  </cols>
  <sheetData>
    <row r="1" spans="1:11" ht="18.75">
      <c r="A1" s="564" t="s">
        <v>76</v>
      </c>
      <c r="B1" s="565"/>
      <c r="C1" s="565"/>
      <c r="D1" s="565"/>
      <c r="E1" s="565"/>
      <c r="F1" s="565"/>
      <c r="G1" s="565"/>
      <c r="H1" s="565"/>
      <c r="I1" s="566"/>
    </row>
    <row r="2" spans="1:11" ht="78" customHeight="1">
      <c r="A2" s="575" t="s">
        <v>77</v>
      </c>
      <c r="B2" s="576"/>
      <c r="C2" s="576"/>
      <c r="D2" s="576"/>
      <c r="E2" s="576"/>
      <c r="F2" s="576"/>
      <c r="G2" s="577"/>
      <c r="H2" s="574" t="s">
        <v>78</v>
      </c>
      <c r="I2" s="546"/>
    </row>
    <row r="3" spans="1:11" ht="15" customHeight="1">
      <c r="A3" s="578"/>
      <c r="B3" s="579"/>
      <c r="C3" s="579"/>
      <c r="D3" s="579"/>
      <c r="E3" s="579"/>
      <c r="F3" s="579"/>
      <c r="G3" s="580"/>
      <c r="H3" s="545"/>
      <c r="I3" s="546"/>
    </row>
    <row r="4" spans="1:11" ht="55.5" customHeight="1">
      <c r="A4" s="581"/>
      <c r="B4" s="582"/>
      <c r="C4" s="582"/>
      <c r="D4" s="582"/>
      <c r="E4" s="582"/>
      <c r="F4" s="582"/>
      <c r="G4" s="583"/>
      <c r="H4" s="545"/>
      <c r="I4" s="546"/>
    </row>
    <row r="5" spans="1:11">
      <c r="A5" s="553" t="s">
        <v>62</v>
      </c>
      <c r="B5" s="504"/>
      <c r="C5" s="504"/>
      <c r="D5" s="504"/>
      <c r="E5" s="504"/>
      <c r="F5" s="504" t="s">
        <v>63</v>
      </c>
      <c r="G5" s="504"/>
      <c r="H5" s="504"/>
      <c r="I5" s="505"/>
    </row>
    <row r="6" spans="1:11">
      <c r="A6" s="553"/>
      <c r="B6" s="504"/>
      <c r="C6" s="504"/>
      <c r="D6" s="504"/>
      <c r="E6" s="504"/>
      <c r="F6" s="504" t="s">
        <v>64</v>
      </c>
      <c r="G6" s="504"/>
      <c r="H6" s="504" t="s">
        <v>65</v>
      </c>
      <c r="I6" s="505"/>
    </row>
    <row r="7" spans="1:11" ht="22.5" customHeight="1">
      <c r="A7" s="506" t="s">
        <v>66</v>
      </c>
      <c r="B7" s="507"/>
      <c r="C7" s="507"/>
      <c r="D7" s="507"/>
      <c r="E7" s="507"/>
      <c r="F7" s="508"/>
      <c r="G7" s="508"/>
      <c r="H7" s="556">
        <f>SUM(F8:G10)</f>
        <v>0</v>
      </c>
      <c r="I7" s="557"/>
      <c r="K7" s="280"/>
    </row>
    <row r="8" spans="1:11" ht="21" customHeight="1">
      <c r="A8" s="506"/>
      <c r="B8" s="507"/>
      <c r="C8" s="567" t="s">
        <v>67</v>
      </c>
      <c r="D8" s="567"/>
      <c r="E8" s="567"/>
      <c r="F8" s="514">
        <v>0</v>
      </c>
      <c r="G8" s="514"/>
      <c r="H8" s="514"/>
      <c r="I8" s="568"/>
      <c r="K8" s="280"/>
    </row>
    <row r="9" spans="1:11" ht="23.25" customHeight="1">
      <c r="A9" s="506"/>
      <c r="B9" s="507"/>
      <c r="C9" s="567" t="s">
        <v>68</v>
      </c>
      <c r="D9" s="567"/>
      <c r="E9" s="567"/>
      <c r="F9" s="514">
        <v>0</v>
      </c>
      <c r="G9" s="514"/>
      <c r="H9" s="514"/>
      <c r="I9" s="568"/>
      <c r="K9" s="280"/>
    </row>
    <row r="10" spans="1:11" ht="19.5" customHeight="1">
      <c r="A10" s="506"/>
      <c r="B10" s="507"/>
      <c r="C10" s="567" t="s">
        <v>79</v>
      </c>
      <c r="D10" s="567"/>
      <c r="E10" s="567"/>
      <c r="F10" s="514">
        <v>0</v>
      </c>
      <c r="G10" s="514"/>
      <c r="H10" s="514"/>
      <c r="I10" s="568"/>
      <c r="K10" s="280"/>
    </row>
    <row r="11" spans="1:11" ht="19.5" customHeight="1">
      <c r="A11" s="506" t="s">
        <v>80</v>
      </c>
      <c r="B11" s="507"/>
      <c r="C11" s="507"/>
      <c r="D11" s="507"/>
      <c r="E11" s="507"/>
      <c r="F11" s="514">
        <v>0</v>
      </c>
      <c r="G11" s="514"/>
      <c r="H11" s="556">
        <f>SUM(F11)</f>
        <v>0</v>
      </c>
      <c r="I11" s="557"/>
      <c r="K11" s="280"/>
    </row>
    <row r="12" spans="1:11" ht="21.75" customHeight="1">
      <c r="A12" s="506" t="s">
        <v>81</v>
      </c>
      <c r="B12" s="507"/>
      <c r="C12" s="507"/>
      <c r="D12" s="507"/>
      <c r="E12" s="507"/>
      <c r="F12" s="514"/>
      <c r="G12" s="514"/>
      <c r="H12" s="556">
        <f>F13</f>
        <v>0</v>
      </c>
      <c r="I12" s="557"/>
      <c r="K12" s="280"/>
    </row>
    <row r="13" spans="1:11" ht="26.25" customHeight="1">
      <c r="A13" s="569"/>
      <c r="B13" s="570"/>
      <c r="C13" s="275" t="s">
        <v>69</v>
      </c>
      <c r="D13" s="276">
        <v>84.04</v>
      </c>
      <c r="E13" s="275" t="s">
        <v>70</v>
      </c>
      <c r="F13" s="514">
        <f>H7*D13%</f>
        <v>0</v>
      </c>
      <c r="G13" s="514"/>
      <c r="H13" s="514"/>
      <c r="I13" s="568"/>
      <c r="K13" s="280"/>
    </row>
    <row r="14" spans="1:11" ht="26.25" customHeight="1">
      <c r="A14" s="506" t="s">
        <v>82</v>
      </c>
      <c r="B14" s="507"/>
      <c r="C14" s="507"/>
      <c r="D14" s="507"/>
      <c r="E14" s="507"/>
      <c r="F14" s="514"/>
      <c r="G14" s="514"/>
      <c r="H14" s="556">
        <f>SUM(F15)</f>
        <v>0</v>
      </c>
      <c r="I14" s="557"/>
      <c r="K14" s="280"/>
    </row>
    <row r="15" spans="1:11" ht="26.25" customHeight="1">
      <c r="A15" s="569"/>
      <c r="B15" s="570"/>
      <c r="C15" s="275" t="s">
        <v>69</v>
      </c>
      <c r="D15" s="277">
        <v>20</v>
      </c>
      <c r="E15" s="275" t="s">
        <v>83</v>
      </c>
      <c r="F15" s="514">
        <f>H11*D15%</f>
        <v>0</v>
      </c>
      <c r="G15" s="514"/>
      <c r="H15" s="514"/>
      <c r="I15" s="568"/>
      <c r="K15" s="280"/>
    </row>
    <row r="16" spans="1:11" ht="21.75" customHeight="1">
      <c r="A16" s="506" t="s">
        <v>84</v>
      </c>
      <c r="B16" s="507"/>
      <c r="C16" s="507"/>
      <c r="D16" s="507"/>
      <c r="E16" s="507"/>
      <c r="F16" s="571"/>
      <c r="G16" s="571"/>
      <c r="H16" s="556">
        <f>SUM(F17)</f>
        <v>0</v>
      </c>
      <c r="I16" s="557"/>
    </row>
    <row r="17" spans="1:11" ht="19.5" customHeight="1">
      <c r="A17" s="569"/>
      <c r="B17" s="570"/>
      <c r="C17" s="275" t="s">
        <v>69</v>
      </c>
      <c r="D17" s="277">
        <v>30</v>
      </c>
      <c r="E17" s="275" t="s">
        <v>70</v>
      </c>
      <c r="F17" s="514">
        <f>TRUNC(H7*D17%,2)</f>
        <v>0</v>
      </c>
      <c r="G17" s="514"/>
      <c r="H17" s="571"/>
      <c r="I17" s="572"/>
      <c r="K17" s="280"/>
    </row>
    <row r="18" spans="1:11" ht="23.25" customHeight="1">
      <c r="A18" s="506" t="s">
        <v>85</v>
      </c>
      <c r="B18" s="507"/>
      <c r="C18" s="507"/>
      <c r="D18" s="507"/>
      <c r="E18" s="507"/>
      <c r="F18" s="571"/>
      <c r="G18" s="571"/>
      <c r="H18" s="556">
        <f>SUM(F19:G23)</f>
        <v>0</v>
      </c>
      <c r="I18" s="557"/>
      <c r="J18" s="138"/>
    </row>
    <row r="19" spans="1:11" ht="20.25" customHeight="1">
      <c r="A19" s="506" t="s">
        <v>86</v>
      </c>
      <c r="B19" s="507"/>
      <c r="C19" s="507"/>
      <c r="D19" s="507"/>
      <c r="E19" s="507"/>
      <c r="F19" s="573">
        <v>0</v>
      </c>
      <c r="G19" s="573"/>
      <c r="H19" s="571"/>
      <c r="I19" s="572"/>
      <c r="K19" s="280"/>
    </row>
    <row r="20" spans="1:11" ht="21" customHeight="1">
      <c r="A20" s="506" t="s">
        <v>87</v>
      </c>
      <c r="B20" s="507"/>
      <c r="C20" s="507"/>
      <c r="D20" s="507"/>
      <c r="E20" s="507"/>
      <c r="F20" s="573">
        <v>0</v>
      </c>
      <c r="G20" s="573"/>
      <c r="H20" s="514"/>
      <c r="I20" s="568"/>
    </row>
    <row r="21" spans="1:11" ht="14.25" customHeight="1">
      <c r="A21" s="506" t="s">
        <v>88</v>
      </c>
      <c r="B21" s="507"/>
      <c r="C21" s="507"/>
      <c r="D21" s="507"/>
      <c r="E21" s="507"/>
      <c r="F21" s="573">
        <v>0</v>
      </c>
      <c r="G21" s="573"/>
      <c r="H21" s="514"/>
      <c r="I21" s="568"/>
    </row>
    <row r="22" spans="1:11" ht="18.75" customHeight="1">
      <c r="A22" s="506" t="s">
        <v>89</v>
      </c>
      <c r="B22" s="507"/>
      <c r="C22" s="507"/>
      <c r="D22" s="507"/>
      <c r="E22" s="507"/>
      <c r="F22" s="573">
        <v>0</v>
      </c>
      <c r="G22" s="573"/>
      <c r="H22" s="514"/>
      <c r="I22" s="568"/>
    </row>
    <row r="23" spans="1:11" ht="17.25" customHeight="1">
      <c r="A23" s="506" t="s">
        <v>90</v>
      </c>
      <c r="B23" s="507"/>
      <c r="C23" s="507"/>
      <c r="D23" s="507"/>
      <c r="E23" s="507"/>
      <c r="F23" s="573">
        <v>0</v>
      </c>
      <c r="G23" s="573"/>
      <c r="H23" s="514"/>
      <c r="I23" s="568"/>
      <c r="J23" s="280"/>
    </row>
    <row r="24" spans="1:11" ht="18" customHeight="1">
      <c r="A24" s="506" t="s">
        <v>91</v>
      </c>
      <c r="B24" s="507"/>
      <c r="C24" s="507"/>
      <c r="D24" s="507"/>
      <c r="E24" s="507"/>
      <c r="F24" s="573"/>
      <c r="G24" s="573"/>
      <c r="H24" s="556">
        <f>TRUNC(SUM(H7,H11,H12,H14,H16,H18),2)</f>
        <v>0</v>
      </c>
      <c r="I24" s="557"/>
      <c r="K24" s="280"/>
    </row>
    <row r="25" spans="1:11" ht="23.25" customHeight="1">
      <c r="A25" s="506" t="s">
        <v>71</v>
      </c>
      <c r="B25" s="507"/>
      <c r="C25" s="507"/>
      <c r="D25" s="507"/>
      <c r="E25" s="507"/>
      <c r="F25" s="514"/>
      <c r="G25" s="514"/>
      <c r="H25" s="556">
        <f>SUM(F26)</f>
        <v>0</v>
      </c>
      <c r="I25" s="557"/>
    </row>
    <row r="26" spans="1:11" ht="19.5" customHeight="1">
      <c r="A26" s="569"/>
      <c r="B26" s="570"/>
      <c r="C26" s="275" t="s">
        <v>69</v>
      </c>
      <c r="D26" s="278">
        <v>12</v>
      </c>
      <c r="E26" s="275" t="s">
        <v>72</v>
      </c>
      <c r="F26" s="514">
        <f>(H24*D26%)</f>
        <v>0</v>
      </c>
      <c r="G26" s="514"/>
      <c r="H26" s="520"/>
      <c r="I26" s="521"/>
    </row>
    <row r="27" spans="1:11" ht="20.25" customHeight="1">
      <c r="A27" s="506" t="s">
        <v>73</v>
      </c>
      <c r="B27" s="507"/>
      <c r="C27" s="507"/>
      <c r="D27" s="507"/>
      <c r="E27" s="507"/>
      <c r="F27" s="514"/>
      <c r="G27" s="514"/>
      <c r="H27" s="556">
        <f>SUM(F28)</f>
        <v>0</v>
      </c>
      <c r="I27" s="557"/>
    </row>
    <row r="28" spans="1:11" ht="21" customHeight="1">
      <c r="A28" s="584"/>
      <c r="B28" s="585"/>
      <c r="C28" s="279" t="s">
        <v>69</v>
      </c>
      <c r="D28" s="279">
        <v>16.62</v>
      </c>
      <c r="E28" s="279" t="s">
        <v>74</v>
      </c>
      <c r="F28" s="586">
        <f>SUM(H24:I25)*D28%</f>
        <v>0</v>
      </c>
      <c r="G28" s="586"/>
      <c r="H28" s="587"/>
      <c r="I28" s="588"/>
    </row>
    <row r="29" spans="1:11" ht="20.25">
      <c r="A29" s="589" t="s">
        <v>75</v>
      </c>
      <c r="B29" s="590"/>
      <c r="C29" s="590"/>
      <c r="D29" s="590"/>
      <c r="E29" s="590"/>
      <c r="F29" s="590"/>
      <c r="G29" s="591"/>
      <c r="H29" s="592">
        <f>SUM(H24,H25,H27)</f>
        <v>0</v>
      </c>
      <c r="I29" s="593"/>
      <c r="K29" s="280"/>
    </row>
    <row r="30" spans="1:11">
      <c r="A30" s="530" t="s">
        <v>92</v>
      </c>
      <c r="B30" s="531"/>
      <c r="C30" s="531"/>
      <c r="D30" s="531"/>
      <c r="E30" s="531"/>
      <c r="F30" s="531"/>
      <c r="G30" s="531"/>
      <c r="H30" s="531"/>
      <c r="I30" s="532"/>
    </row>
  </sheetData>
  <customSheetViews>
    <customSheetView guid="{886F7ABC-6AC7-4EAF-B5B3-0AA283097030}" scale="115" showGridLines="0">
      <selection activeCell="H30" sqref="H30"/>
      <pageMargins left="0.511811024" right="0.511811024" top="0.78740157499999996" bottom="0.78740157499999996" header="0.31496062000000002" footer="0.31496062000000002"/>
    </customSheetView>
    <customSheetView guid="{219C9731-7D8D-4E15-9EDA-68E47BD7DBDD}" scale="115" showGridLines="0">
      <selection activeCell="F5" sqref="F5:I5"/>
      <pageMargins left="0.511811024" right="0.511811024" top="0.78740157499999996" bottom="0.78740157499999996" header="0.31496062000000002" footer="0.31496062000000002"/>
    </customSheetView>
  </customSheetViews>
  <mergeCells count="79">
    <mergeCell ref="A30:I30"/>
    <mergeCell ref="H2:I4"/>
    <mergeCell ref="A2:G4"/>
    <mergeCell ref="A5:E6"/>
    <mergeCell ref="A28:B28"/>
    <mergeCell ref="F28:G28"/>
    <mergeCell ref="H28:I28"/>
    <mergeCell ref="A29:G29"/>
    <mergeCell ref="H29:I29"/>
    <mergeCell ref="A26:B26"/>
    <mergeCell ref="F26:G26"/>
    <mergeCell ref="H26:I26"/>
    <mergeCell ref="A27:E27"/>
    <mergeCell ref="F27:G27"/>
    <mergeCell ref="H27:I27"/>
    <mergeCell ref="A24:E24"/>
    <mergeCell ref="F24:G24"/>
    <mergeCell ref="H24:I24"/>
    <mergeCell ref="A25:E25"/>
    <mergeCell ref="F25:G25"/>
    <mergeCell ref="H25:I25"/>
    <mergeCell ref="A22:E22"/>
    <mergeCell ref="F22:G22"/>
    <mergeCell ref="H22:I22"/>
    <mergeCell ref="A23:E23"/>
    <mergeCell ref="F23:G23"/>
    <mergeCell ref="H23:I23"/>
    <mergeCell ref="A20:E20"/>
    <mergeCell ref="F20:G20"/>
    <mergeCell ref="H20:I20"/>
    <mergeCell ref="A21:E21"/>
    <mergeCell ref="F21:G21"/>
    <mergeCell ref="H21:I21"/>
    <mergeCell ref="A18:E18"/>
    <mergeCell ref="F18:G18"/>
    <mergeCell ref="H18:I18"/>
    <mergeCell ref="A19:E19"/>
    <mergeCell ref="F19:G19"/>
    <mergeCell ref="H19:I19"/>
    <mergeCell ref="A16:E16"/>
    <mergeCell ref="F16:G16"/>
    <mergeCell ref="H16:I16"/>
    <mergeCell ref="A17:B17"/>
    <mergeCell ref="F17:G17"/>
    <mergeCell ref="H17:I17"/>
    <mergeCell ref="A14:E14"/>
    <mergeCell ref="F14:G14"/>
    <mergeCell ref="H14:I14"/>
    <mergeCell ref="A15:B15"/>
    <mergeCell ref="F15:G15"/>
    <mergeCell ref="H15:I15"/>
    <mergeCell ref="A12:E12"/>
    <mergeCell ref="F12:G12"/>
    <mergeCell ref="H12:I12"/>
    <mergeCell ref="A13:B13"/>
    <mergeCell ref="F13:G13"/>
    <mergeCell ref="H13:I13"/>
    <mergeCell ref="A10:B10"/>
    <mergeCell ref="C10:E10"/>
    <mergeCell ref="F10:G10"/>
    <mergeCell ref="H10:I10"/>
    <mergeCell ref="A11:E11"/>
    <mergeCell ref="F11:G11"/>
    <mergeCell ref="H11:I11"/>
    <mergeCell ref="A8:B8"/>
    <mergeCell ref="C8:E8"/>
    <mergeCell ref="F8:G8"/>
    <mergeCell ref="H8:I8"/>
    <mergeCell ref="A9:B9"/>
    <mergeCell ref="C9:E9"/>
    <mergeCell ref="F9:G9"/>
    <mergeCell ref="H9:I9"/>
    <mergeCell ref="A1:I1"/>
    <mergeCell ref="F5:I5"/>
    <mergeCell ref="F6:G6"/>
    <mergeCell ref="H6:I6"/>
    <mergeCell ref="A7:E7"/>
    <mergeCell ref="F7:G7"/>
    <mergeCell ref="H7:I7"/>
  </mergeCells>
  <printOptions horizontalCentered="1"/>
  <pageMargins left="0.25" right="0.25"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U88"/>
  <sheetViews>
    <sheetView showGridLines="0" tabSelected="1" workbookViewId="0">
      <selection activeCell="H33" sqref="H33:L33"/>
    </sheetView>
  </sheetViews>
  <sheetFormatPr defaultColWidth="8.85546875" defaultRowHeight="15"/>
  <cols>
    <col min="1" max="1" width="2.85546875" style="137" customWidth="1"/>
    <col min="2" max="2" width="5.42578125" style="137" customWidth="1"/>
    <col min="3" max="3" width="2.7109375" style="137" customWidth="1"/>
    <col min="4" max="4" width="53.140625" style="137" customWidth="1"/>
    <col min="5" max="5" width="9.140625" style="137" customWidth="1"/>
    <col min="6" max="6" width="11.42578125" style="137" customWidth="1"/>
    <col min="7" max="7" width="10.140625" style="137" customWidth="1"/>
    <col min="8" max="8" width="6.42578125" style="137" customWidth="1"/>
    <col min="9" max="9" width="12.85546875" style="137" customWidth="1"/>
    <col min="10" max="10" width="9.42578125" style="137" customWidth="1"/>
    <col min="11" max="11" width="12.28515625" style="137" customWidth="1"/>
    <col min="12" max="12" width="13" style="137" customWidth="1"/>
    <col min="13" max="13" width="22.85546875" style="137" customWidth="1"/>
    <col min="14" max="14" width="3.140625" style="137" customWidth="1"/>
    <col min="15" max="15" width="15.28515625" style="137" customWidth="1"/>
    <col min="16" max="16" width="14.5703125" style="137" customWidth="1"/>
    <col min="17" max="17" width="13.42578125" style="137" customWidth="1"/>
    <col min="18" max="18" width="22.42578125" style="137" customWidth="1"/>
    <col min="19" max="19" width="13.5703125" style="137" customWidth="1"/>
    <col min="20" max="16384" width="8.85546875" style="137"/>
  </cols>
  <sheetData>
    <row r="1" spans="1:18" s="63" customFormat="1"/>
    <row r="2" spans="1:18" s="63" customFormat="1"/>
    <row r="3" spans="1:18" s="63" customFormat="1">
      <c r="M3" s="249"/>
    </row>
    <row r="4" spans="1:18" s="63" customFormat="1" ht="15" hidden="1" customHeight="1">
      <c r="I4" s="138"/>
      <c r="M4" s="249"/>
    </row>
    <row r="5" spans="1:18" s="63" customFormat="1" ht="8.25" customHeight="1" thickBot="1">
      <c r="C5" s="247"/>
      <c r="D5" s="248"/>
      <c r="E5" s="248"/>
      <c r="F5" s="249"/>
      <c r="G5" s="249"/>
      <c r="H5" s="249"/>
      <c r="I5" s="250"/>
      <c r="J5" s="249"/>
      <c r="K5" s="249"/>
      <c r="L5" s="249"/>
      <c r="M5" s="257"/>
    </row>
    <row r="6" spans="1:18" s="63" customFormat="1" ht="14.25" customHeight="1">
      <c r="A6" s="139"/>
      <c r="B6" s="140"/>
      <c r="C6" s="609" t="s">
        <v>59</v>
      </c>
      <c r="D6" s="610"/>
      <c r="E6" s="610"/>
      <c r="F6" s="610"/>
      <c r="G6" s="610"/>
      <c r="H6" s="610"/>
      <c r="I6" s="610"/>
      <c r="J6" s="610"/>
      <c r="K6" s="610"/>
      <c r="L6" s="610"/>
      <c r="M6" s="258" t="s">
        <v>60</v>
      </c>
      <c r="N6" s="174"/>
    </row>
    <row r="7" spans="1:18" s="63" customFormat="1" ht="28.5" customHeight="1">
      <c r="B7" s="141" t="s">
        <v>93</v>
      </c>
      <c r="C7" s="611"/>
      <c r="D7" s="612"/>
      <c r="E7" s="612"/>
      <c r="F7" s="612"/>
      <c r="G7" s="612"/>
      <c r="H7" s="612"/>
      <c r="I7" s="612"/>
      <c r="J7" s="612"/>
      <c r="K7" s="612"/>
      <c r="L7" s="612"/>
      <c r="M7" s="259" t="s">
        <v>94</v>
      </c>
      <c r="N7" s="141"/>
    </row>
    <row r="8" spans="1:18" s="131" customFormat="1" ht="62.25" customHeight="1">
      <c r="C8" s="617" t="s">
        <v>503</v>
      </c>
      <c r="D8" s="618"/>
      <c r="E8" s="618"/>
      <c r="F8" s="618"/>
      <c r="G8" s="618"/>
      <c r="H8" s="618"/>
      <c r="I8" s="618"/>
      <c r="J8" s="618"/>
      <c r="K8" s="618"/>
      <c r="L8" s="619"/>
      <c r="M8" s="630" t="s">
        <v>510</v>
      </c>
    </row>
    <row r="9" spans="1:18" s="131" customFormat="1" ht="2.25" customHeight="1">
      <c r="C9" s="620"/>
      <c r="D9" s="621"/>
      <c r="E9" s="621"/>
      <c r="F9" s="621"/>
      <c r="G9" s="621"/>
      <c r="H9" s="621"/>
      <c r="I9" s="621"/>
      <c r="J9" s="621"/>
      <c r="K9" s="621"/>
      <c r="L9" s="622"/>
      <c r="M9" s="631"/>
      <c r="O9" s="175"/>
    </row>
    <row r="10" spans="1:18" s="132" customFormat="1" ht="47.25" customHeight="1">
      <c r="C10" s="625" t="s">
        <v>33</v>
      </c>
      <c r="D10" s="626"/>
      <c r="E10" s="373" t="s">
        <v>436</v>
      </c>
      <c r="F10" s="373" t="s">
        <v>95</v>
      </c>
      <c r="G10" s="143" t="s">
        <v>34</v>
      </c>
      <c r="H10" s="143" t="s">
        <v>35</v>
      </c>
      <c r="I10" s="142" t="s">
        <v>96</v>
      </c>
      <c r="J10" s="143" t="s">
        <v>97</v>
      </c>
      <c r="K10" s="142" t="s">
        <v>98</v>
      </c>
      <c r="L10" s="143" t="s">
        <v>99</v>
      </c>
      <c r="M10" s="176" t="s">
        <v>100</v>
      </c>
    </row>
    <row r="11" spans="1:18" s="132" customFormat="1" ht="17.25" customHeight="1">
      <c r="C11" s="613" t="s">
        <v>101</v>
      </c>
      <c r="D11" s="614"/>
      <c r="E11" s="367"/>
      <c r="F11" s="623" t="s">
        <v>102</v>
      </c>
      <c r="G11" s="623"/>
      <c r="H11" s="144" t="s">
        <v>103</v>
      </c>
      <c r="I11" s="144" t="s">
        <v>104</v>
      </c>
      <c r="J11" s="144" t="s">
        <v>105</v>
      </c>
      <c r="K11" s="144" t="s">
        <v>106</v>
      </c>
      <c r="L11" s="144" t="s">
        <v>107</v>
      </c>
      <c r="M11" s="177" t="s">
        <v>108</v>
      </c>
    </row>
    <row r="12" spans="1:18" s="132" customFormat="1" ht="16.5" customHeight="1">
      <c r="C12" s="615"/>
      <c r="D12" s="616"/>
      <c r="E12" s="368"/>
      <c r="F12" s="624"/>
      <c r="G12" s="624"/>
      <c r="H12" s="627" t="s">
        <v>109</v>
      </c>
      <c r="I12" s="628"/>
      <c r="J12" s="628"/>
      <c r="K12" s="628"/>
      <c r="L12" s="629"/>
      <c r="M12" s="178">
        <f>SUM(M13+M29)</f>
        <v>0</v>
      </c>
    </row>
    <row r="13" spans="1:18" s="133" customFormat="1" ht="20.100000000000001" customHeight="1">
      <c r="C13" s="597" t="s">
        <v>110</v>
      </c>
      <c r="D13" s="598"/>
      <c r="E13" s="598"/>
      <c r="F13" s="598"/>
      <c r="G13" s="598"/>
      <c r="H13" s="598"/>
      <c r="I13" s="598"/>
      <c r="J13" s="598"/>
      <c r="K13" s="598"/>
      <c r="L13" s="599"/>
      <c r="M13" s="178">
        <f>SUM(M14:M19)</f>
        <v>0</v>
      </c>
      <c r="N13" s="179"/>
      <c r="O13" s="260"/>
      <c r="P13" s="469"/>
      <c r="Q13" s="470"/>
      <c r="R13" s="218"/>
    </row>
    <row r="14" spans="1:18" s="133" customFormat="1" ht="20.100000000000001" customHeight="1">
      <c r="C14" s="605" t="s">
        <v>427</v>
      </c>
      <c r="D14" s="606"/>
      <c r="E14" s="365">
        <v>93570</v>
      </c>
      <c r="F14" s="145" t="s">
        <v>111</v>
      </c>
      <c r="G14" s="145" t="s">
        <v>112</v>
      </c>
      <c r="H14" s="180">
        <v>1</v>
      </c>
      <c r="I14" s="147">
        <v>0</v>
      </c>
      <c r="J14" s="180">
        <v>0</v>
      </c>
      <c r="K14" s="181">
        <f t="shared" ref="K14:K19" si="0">H14*I14*J14</f>
        <v>0</v>
      </c>
      <c r="L14" s="182">
        <v>0</v>
      </c>
      <c r="M14" s="183">
        <f t="shared" ref="M14:M19" si="1">TRUNC(K14*L14,2)</f>
        <v>0</v>
      </c>
      <c r="O14" s="261"/>
      <c r="P14" s="469"/>
      <c r="Q14" s="470"/>
      <c r="R14" s="218"/>
    </row>
    <row r="15" spans="1:18" s="133" customFormat="1" ht="20.100000000000001" customHeight="1">
      <c r="C15" s="607" t="s">
        <v>426</v>
      </c>
      <c r="D15" s="608"/>
      <c r="E15" s="371">
        <v>93567</v>
      </c>
      <c r="F15" s="145" t="s">
        <v>114</v>
      </c>
      <c r="G15" s="145" t="s">
        <v>112</v>
      </c>
      <c r="H15" s="180">
        <v>1</v>
      </c>
      <c r="I15" s="147">
        <v>0</v>
      </c>
      <c r="J15" s="180">
        <v>0</v>
      </c>
      <c r="K15" s="181">
        <f t="shared" si="0"/>
        <v>0</v>
      </c>
      <c r="L15" s="182">
        <v>0</v>
      </c>
      <c r="M15" s="183">
        <f t="shared" si="1"/>
        <v>0</v>
      </c>
      <c r="O15" s="261"/>
      <c r="P15" s="469"/>
      <c r="Q15" s="470"/>
      <c r="R15" s="218"/>
    </row>
    <row r="16" spans="1:18" s="133" customFormat="1" ht="20.100000000000001" customHeight="1">
      <c r="C16" s="601" t="s">
        <v>433</v>
      </c>
      <c r="D16" s="602"/>
      <c r="E16" s="372">
        <v>93567</v>
      </c>
      <c r="F16" s="465" t="s">
        <v>114</v>
      </c>
      <c r="G16" s="251" t="s">
        <v>112</v>
      </c>
      <c r="H16" s="252">
        <v>1</v>
      </c>
      <c r="I16" s="253">
        <v>0</v>
      </c>
      <c r="J16" s="252">
        <v>0</v>
      </c>
      <c r="K16" s="262">
        <f t="shared" si="0"/>
        <v>0</v>
      </c>
      <c r="L16" s="182">
        <v>0</v>
      </c>
      <c r="M16" s="263">
        <f t="shared" si="1"/>
        <v>0</v>
      </c>
      <c r="P16" s="469"/>
      <c r="Q16" s="470"/>
      <c r="R16" s="218"/>
    </row>
    <row r="17" spans="3:18" s="133" customFormat="1" ht="20.100000000000001" customHeight="1">
      <c r="C17" s="601" t="s">
        <v>113</v>
      </c>
      <c r="D17" s="602"/>
      <c r="E17" s="372">
        <v>93567</v>
      </c>
      <c r="F17" s="465" t="s">
        <v>114</v>
      </c>
      <c r="G17" s="251" t="s">
        <v>112</v>
      </c>
      <c r="H17" s="252">
        <v>1</v>
      </c>
      <c r="I17" s="253">
        <v>0</v>
      </c>
      <c r="J17" s="252">
        <v>0</v>
      </c>
      <c r="K17" s="262">
        <f t="shared" si="0"/>
        <v>0</v>
      </c>
      <c r="L17" s="182">
        <v>0</v>
      </c>
      <c r="M17" s="263">
        <f t="shared" si="1"/>
        <v>0</v>
      </c>
      <c r="P17" s="469"/>
      <c r="Q17" s="470"/>
      <c r="R17" s="218"/>
    </row>
    <row r="18" spans="3:18" s="133" customFormat="1" ht="20.100000000000001" customHeight="1">
      <c r="C18" s="601" t="s">
        <v>499</v>
      </c>
      <c r="D18" s="602"/>
      <c r="E18" s="483" t="s">
        <v>511</v>
      </c>
      <c r="F18" s="465" t="s">
        <v>114</v>
      </c>
      <c r="G18" s="251" t="s">
        <v>112</v>
      </c>
      <c r="H18" s="252">
        <v>1</v>
      </c>
      <c r="I18" s="253">
        <v>0</v>
      </c>
      <c r="J18" s="252">
        <v>0</v>
      </c>
      <c r="K18" s="262">
        <f t="shared" si="0"/>
        <v>0</v>
      </c>
      <c r="L18" s="182">
        <v>0</v>
      </c>
      <c r="M18" s="263">
        <f t="shared" si="1"/>
        <v>0</v>
      </c>
      <c r="P18" s="469"/>
      <c r="Q18" s="470"/>
      <c r="R18" s="218"/>
    </row>
    <row r="19" spans="3:18" s="133" customFormat="1" ht="20.100000000000001" customHeight="1">
      <c r="C19" s="601" t="s">
        <v>500</v>
      </c>
      <c r="D19" s="602"/>
      <c r="E19" s="371">
        <v>93567</v>
      </c>
      <c r="F19" s="465" t="s">
        <v>114</v>
      </c>
      <c r="G19" s="251" t="s">
        <v>112</v>
      </c>
      <c r="H19" s="252">
        <v>1</v>
      </c>
      <c r="I19" s="253">
        <v>0</v>
      </c>
      <c r="J19" s="252">
        <v>0</v>
      </c>
      <c r="K19" s="262">
        <f t="shared" si="0"/>
        <v>0</v>
      </c>
      <c r="L19" s="182">
        <v>0</v>
      </c>
      <c r="M19" s="263">
        <f t="shared" si="1"/>
        <v>0</v>
      </c>
      <c r="P19" s="469"/>
      <c r="Q19" s="470"/>
      <c r="R19" s="218"/>
    </row>
    <row r="20" spans="3:18" s="133" customFormat="1" ht="20.100000000000001" hidden="1" customHeight="1">
      <c r="C20" s="597" t="s">
        <v>116</v>
      </c>
      <c r="D20" s="598"/>
      <c r="E20" s="598"/>
      <c r="F20" s="598"/>
      <c r="G20" s="598"/>
      <c r="H20" s="598"/>
      <c r="I20" s="598"/>
      <c r="J20" s="598"/>
      <c r="K20" s="598"/>
      <c r="L20" s="599"/>
      <c r="M20" s="178">
        <f>SUM(M21:M21)</f>
        <v>9377.4599999999991</v>
      </c>
    </row>
    <row r="21" spans="3:18" s="133" customFormat="1" ht="20.100000000000001" hidden="1" customHeight="1">
      <c r="C21" s="603" t="s">
        <v>117</v>
      </c>
      <c r="D21" s="604"/>
      <c r="E21" s="366">
        <v>93561</v>
      </c>
      <c r="F21" s="152" t="s">
        <v>118</v>
      </c>
      <c r="G21" s="145" t="s">
        <v>112</v>
      </c>
      <c r="H21" s="180">
        <v>3</v>
      </c>
      <c r="I21" s="147">
        <v>1</v>
      </c>
      <c r="J21" s="180">
        <v>3</v>
      </c>
      <c r="K21" s="181">
        <v>3</v>
      </c>
      <c r="L21" s="264">
        <v>3125.82</v>
      </c>
      <c r="M21" s="183">
        <f>TRUNC(K21*L21,2)</f>
        <v>9377.4599999999991</v>
      </c>
      <c r="O21" s="261"/>
    </row>
    <row r="22" spans="3:18" s="133" customFormat="1" ht="20.100000000000001" hidden="1" customHeight="1">
      <c r="C22" s="597"/>
      <c r="D22" s="598"/>
      <c r="E22" s="598"/>
      <c r="F22" s="598"/>
      <c r="G22" s="598"/>
      <c r="H22" s="598"/>
      <c r="I22" s="598"/>
      <c r="J22" s="598"/>
      <c r="K22" s="598"/>
      <c r="L22" s="598"/>
      <c r="M22" s="600"/>
      <c r="P22" s="267" t="e">
        <f>#REF!</f>
        <v>#REF!</v>
      </c>
    </row>
    <row r="23" spans="3:18" s="246" customFormat="1" ht="20.100000000000001" hidden="1" customHeight="1">
      <c r="C23" s="597"/>
      <c r="D23" s="598"/>
      <c r="E23" s="598"/>
      <c r="F23" s="598"/>
      <c r="G23" s="598"/>
      <c r="H23" s="598"/>
      <c r="I23" s="598"/>
      <c r="J23" s="598"/>
      <c r="K23" s="598"/>
      <c r="L23" s="599"/>
      <c r="M23" s="178"/>
      <c r="O23" s="272"/>
      <c r="P23" s="272" t="e">
        <f>#REF!</f>
        <v>#REF!</v>
      </c>
    </row>
    <row r="24" spans="3:18" s="246" customFormat="1" ht="20.100000000000001" hidden="1" customHeight="1">
      <c r="C24" s="594"/>
      <c r="D24" s="595"/>
      <c r="E24" s="595"/>
      <c r="F24" s="596"/>
      <c r="G24" s="154"/>
      <c r="H24" s="254"/>
      <c r="I24" s="168"/>
      <c r="J24" s="265"/>
      <c r="K24" s="189"/>
      <c r="L24" s="266"/>
      <c r="M24" s="188"/>
      <c r="O24" s="273"/>
      <c r="P24" s="272"/>
    </row>
    <row r="25" spans="3:18" s="246" customFormat="1" ht="20.100000000000001" hidden="1" customHeight="1">
      <c r="C25" s="597"/>
      <c r="D25" s="598"/>
      <c r="E25" s="598"/>
      <c r="F25" s="598"/>
      <c r="G25" s="598"/>
      <c r="H25" s="598"/>
      <c r="I25" s="598"/>
      <c r="J25" s="598"/>
      <c r="K25" s="598"/>
      <c r="L25" s="599"/>
      <c r="M25" s="197"/>
      <c r="O25" s="272"/>
      <c r="P25" s="274"/>
    </row>
    <row r="26" spans="3:18" s="246" customFormat="1" ht="20.100000000000001" hidden="1" customHeight="1">
      <c r="C26" s="656"/>
      <c r="D26" s="657"/>
      <c r="E26" s="657"/>
      <c r="F26" s="658"/>
      <c r="G26" s="255"/>
      <c r="H26" s="254"/>
      <c r="I26" s="256"/>
      <c r="J26" s="268"/>
      <c r="K26" s="269"/>
      <c r="L26" s="270"/>
      <c r="M26" s="271"/>
    </row>
    <row r="27" spans="3:18" s="246" customFormat="1" ht="36" hidden="1" customHeight="1">
      <c r="C27" s="634"/>
      <c r="D27" s="635"/>
      <c r="E27" s="635"/>
      <c r="F27" s="636"/>
      <c r="G27" s="255"/>
      <c r="H27" s="254"/>
      <c r="I27" s="256"/>
      <c r="J27" s="268"/>
      <c r="K27" s="269"/>
      <c r="L27" s="270"/>
      <c r="M27" s="271"/>
    </row>
    <row r="28" spans="3:18" s="134" customFormat="1" ht="20.100000000000001" hidden="1" customHeight="1">
      <c r="C28" s="634"/>
      <c r="D28" s="635"/>
      <c r="E28" s="635"/>
      <c r="F28" s="636"/>
      <c r="G28" s="255"/>
      <c r="H28" s="254"/>
      <c r="I28" s="256"/>
      <c r="J28" s="268"/>
      <c r="K28" s="269"/>
      <c r="L28" s="270"/>
      <c r="M28" s="271"/>
    </row>
    <row r="29" spans="3:18" s="134" customFormat="1" ht="20.100000000000001" customHeight="1">
      <c r="C29" s="659" t="s">
        <v>116</v>
      </c>
      <c r="D29" s="598"/>
      <c r="E29" s="598"/>
      <c r="F29" s="598"/>
      <c r="G29" s="598"/>
      <c r="H29" s="598"/>
      <c r="I29" s="598"/>
      <c r="J29" s="598"/>
      <c r="K29" s="598"/>
      <c r="L29" s="599"/>
      <c r="M29" s="467">
        <f>SUM(M30:M30)</f>
        <v>0</v>
      </c>
      <c r="Q29" s="374"/>
    </row>
    <row r="30" spans="3:18" s="134" customFormat="1" ht="17.25" customHeight="1">
      <c r="C30" s="603" t="s">
        <v>117</v>
      </c>
      <c r="D30" s="604"/>
      <c r="E30" s="370">
        <v>93561</v>
      </c>
      <c r="F30" s="152" t="s">
        <v>118</v>
      </c>
      <c r="G30" s="145" t="s">
        <v>112</v>
      </c>
      <c r="H30" s="180">
        <v>1</v>
      </c>
      <c r="I30" s="147">
        <v>0</v>
      </c>
      <c r="J30" s="180">
        <v>0</v>
      </c>
      <c r="K30" s="181">
        <f>H30*I30*J30</f>
        <v>0</v>
      </c>
      <c r="L30" s="264">
        <v>0</v>
      </c>
      <c r="M30" s="183">
        <f>TRUNC(K30*L30,2)</f>
        <v>0</v>
      </c>
    </row>
    <row r="31" spans="3:18" s="133" customFormat="1" ht="20.100000000000001" customHeight="1">
      <c r="C31" s="634"/>
      <c r="D31" s="635"/>
      <c r="E31" s="635"/>
      <c r="F31" s="636"/>
      <c r="G31" s="255"/>
      <c r="H31" s="254"/>
      <c r="I31" s="256"/>
      <c r="J31" s="268"/>
      <c r="K31" s="269"/>
      <c r="L31" s="270"/>
      <c r="M31" s="271"/>
    </row>
    <row r="32" spans="3:18" s="133" customFormat="1" ht="20.100000000000001" customHeight="1">
      <c r="C32" s="653"/>
      <c r="D32" s="654"/>
      <c r="E32" s="654"/>
      <c r="F32" s="655"/>
      <c r="G32" s="255"/>
      <c r="H32" s="254"/>
      <c r="I32" s="256"/>
      <c r="J32" s="268"/>
      <c r="K32" s="269"/>
      <c r="L32" s="270"/>
      <c r="M32" s="271"/>
      <c r="P32" s="261"/>
    </row>
    <row r="33" spans="2:21" s="133" customFormat="1" ht="20.100000000000001" customHeight="1">
      <c r="C33" s="640"/>
      <c r="D33" s="638"/>
      <c r="E33" s="638"/>
      <c r="F33" s="638"/>
      <c r="G33" s="639"/>
      <c r="H33" s="637"/>
      <c r="I33" s="638"/>
      <c r="J33" s="638"/>
      <c r="K33" s="638"/>
      <c r="L33" s="639"/>
      <c r="M33" s="178"/>
    </row>
    <row r="34" spans="2:21" s="133" customFormat="1" ht="24" customHeight="1">
      <c r="C34" s="164" t="s">
        <v>121</v>
      </c>
      <c r="D34" s="352"/>
      <c r="E34" s="352"/>
      <c r="F34" s="352"/>
      <c r="G34" s="351"/>
      <c r="H34" s="353"/>
      <c r="I34" s="166"/>
      <c r="J34" s="166"/>
      <c r="K34" s="166"/>
      <c r="L34" s="170"/>
      <c r="M34" s="178">
        <f>M12</f>
        <v>0</v>
      </c>
      <c r="N34" s="203"/>
      <c r="O34" s="204"/>
      <c r="P34" s="205"/>
    </row>
    <row r="35" spans="2:21" s="135" customFormat="1" ht="24.75" customHeight="1">
      <c r="C35" s="647"/>
      <c r="D35" s="648"/>
      <c r="E35" s="648"/>
      <c r="F35" s="648"/>
      <c r="G35" s="648"/>
      <c r="H35" s="648"/>
      <c r="I35" s="648"/>
      <c r="J35" s="648"/>
      <c r="K35" s="648"/>
      <c r="L35" s="648"/>
      <c r="M35" s="649"/>
      <c r="O35" s="204"/>
      <c r="P35" s="205"/>
      <c r="Q35" s="133"/>
      <c r="R35" s="206"/>
      <c r="S35" s="133"/>
      <c r="T35" s="133"/>
      <c r="U35" s="133"/>
    </row>
    <row r="36" spans="2:21" s="135" customFormat="1" ht="33.75" customHeight="1">
      <c r="C36" s="421" t="s">
        <v>472</v>
      </c>
      <c r="D36" s="422"/>
      <c r="E36" s="172"/>
      <c r="F36" s="650"/>
      <c r="G36" s="650"/>
      <c r="H36" s="172"/>
      <c r="I36" s="172"/>
      <c r="J36" s="172"/>
      <c r="K36" s="172"/>
      <c r="L36" s="172"/>
      <c r="M36" s="423">
        <f>'BDI-SERV'!D28</f>
        <v>0</v>
      </c>
      <c r="O36" s="133"/>
      <c r="P36" s="133"/>
      <c r="Q36" s="133"/>
      <c r="R36" s="206"/>
      <c r="S36" s="133"/>
      <c r="T36" s="133"/>
      <c r="U36" s="133"/>
    </row>
    <row r="37" spans="2:21" s="133" customFormat="1" ht="15" customHeight="1">
      <c r="C37" s="651"/>
      <c r="D37" s="652"/>
      <c r="E37" s="369"/>
      <c r="F37" s="668"/>
      <c r="G37" s="669"/>
      <c r="H37" s="670"/>
      <c r="I37" s="671"/>
      <c r="J37" s="671"/>
      <c r="K37" s="671"/>
      <c r="L37" s="672"/>
      <c r="M37" s="424">
        <f>M36*M12</f>
        <v>0</v>
      </c>
      <c r="R37" s="206"/>
    </row>
    <row r="38" spans="2:21" s="133" customFormat="1" ht="9.75" customHeight="1" thickBot="1">
      <c r="C38" s="641"/>
      <c r="D38" s="642"/>
      <c r="E38" s="642"/>
      <c r="F38" s="642"/>
      <c r="G38" s="642"/>
      <c r="H38" s="642"/>
      <c r="I38" s="642"/>
      <c r="J38" s="642"/>
      <c r="K38" s="642"/>
      <c r="L38" s="642"/>
      <c r="M38" s="643"/>
      <c r="R38" s="206"/>
    </row>
    <row r="39" spans="2:21" s="133" customFormat="1" ht="21.75" customHeight="1" thickBot="1">
      <c r="C39" s="644" t="s">
        <v>129</v>
      </c>
      <c r="D39" s="645"/>
      <c r="E39" s="645"/>
      <c r="F39" s="645"/>
      <c r="G39" s="645"/>
      <c r="H39" s="645"/>
      <c r="I39" s="645"/>
      <c r="J39" s="645"/>
      <c r="K39" s="645"/>
      <c r="L39" s="646"/>
      <c r="M39" s="202">
        <f>M37+M34</f>
        <v>0</v>
      </c>
      <c r="O39" s="240"/>
    </row>
    <row r="40" spans="2:21" s="133" customFormat="1" ht="27" customHeight="1">
      <c r="C40" s="664"/>
      <c r="D40" s="665"/>
      <c r="E40" s="665"/>
      <c r="F40" s="665"/>
      <c r="G40" s="665"/>
      <c r="H40" s="665"/>
      <c r="I40" s="665"/>
      <c r="J40" s="665"/>
      <c r="K40" s="662"/>
      <c r="L40" s="662"/>
      <c r="M40" s="632"/>
      <c r="O40" s="660"/>
      <c r="P40" s="661"/>
    </row>
    <row r="41" spans="2:21" s="133" customFormat="1" ht="30.75" customHeight="1" thickBot="1">
      <c r="B41" s="207"/>
      <c r="C41" s="666"/>
      <c r="D41" s="667"/>
      <c r="E41" s="667"/>
      <c r="F41" s="667"/>
      <c r="G41" s="667"/>
      <c r="H41" s="667"/>
      <c r="I41" s="667"/>
      <c r="J41" s="667"/>
      <c r="K41" s="663"/>
      <c r="L41" s="663"/>
      <c r="M41" s="633"/>
      <c r="O41" s="660"/>
      <c r="P41" s="661"/>
    </row>
    <row r="42" spans="2:21" s="133" customFormat="1" ht="18.95" customHeight="1">
      <c r="B42" s="207"/>
      <c r="D42" s="207"/>
      <c r="E42" s="207"/>
      <c r="F42" s="207"/>
      <c r="G42" s="207"/>
      <c r="H42" s="207"/>
      <c r="I42" s="207"/>
      <c r="J42" s="207"/>
      <c r="K42" s="207"/>
      <c r="L42" s="207"/>
      <c r="N42" s="242"/>
      <c r="O42" s="243"/>
      <c r="P42" s="243"/>
    </row>
    <row r="43" spans="2:21" s="133" customFormat="1" ht="18.95" customHeight="1">
      <c r="B43" s="207"/>
      <c r="D43" s="207"/>
      <c r="E43" s="207"/>
      <c r="F43" s="207"/>
      <c r="G43" s="207"/>
      <c r="H43" s="207"/>
      <c r="I43" s="207"/>
      <c r="J43" s="207"/>
      <c r="K43" s="207"/>
      <c r="L43" s="207"/>
      <c r="N43" s="242"/>
    </row>
    <row r="44" spans="2:21" s="133" customFormat="1" ht="25.5" customHeight="1">
      <c r="B44" s="207"/>
      <c r="D44" s="207"/>
      <c r="E44" s="207"/>
      <c r="F44" s="207"/>
      <c r="G44" s="207"/>
      <c r="H44" s="207"/>
      <c r="I44" s="207"/>
      <c r="J44" s="207"/>
      <c r="K44" s="207"/>
      <c r="L44" s="207"/>
      <c r="M44" s="239"/>
    </row>
    <row r="45" spans="2:21" s="133" customFormat="1" ht="18.95" customHeight="1">
      <c r="B45" s="207"/>
      <c r="D45" s="207"/>
      <c r="E45" s="207"/>
      <c r="F45" s="207"/>
      <c r="G45" s="207"/>
      <c r="H45" s="207"/>
      <c r="I45" s="207"/>
      <c r="J45" s="207"/>
      <c r="K45" s="207"/>
      <c r="L45" s="207"/>
      <c r="M45" s="239"/>
    </row>
    <row r="46" spans="2:21" s="133" customFormat="1" ht="18.95" customHeight="1">
      <c r="B46" s="207"/>
      <c r="C46" s="207"/>
      <c r="D46" s="207"/>
      <c r="E46" s="207"/>
      <c r="F46" s="207"/>
      <c r="G46" s="207"/>
      <c r="H46" s="207"/>
      <c r="I46" s="207"/>
      <c r="J46" s="207"/>
      <c r="K46" s="207"/>
      <c r="L46" s="207"/>
      <c r="M46" s="207"/>
    </row>
    <row r="47" spans="2:21" s="133" customFormat="1" ht="20.100000000000001" hidden="1" customHeight="1">
      <c r="B47" s="207"/>
      <c r="C47" s="207"/>
      <c r="D47" s="207"/>
      <c r="E47" s="207"/>
      <c r="F47" s="207"/>
      <c r="G47" s="207"/>
      <c r="H47" s="207"/>
      <c r="I47" s="207"/>
      <c r="J47" s="207"/>
      <c r="K47" s="207"/>
      <c r="L47" s="207"/>
      <c r="M47" s="207"/>
    </row>
    <row r="48" spans="2:21" s="133" customFormat="1" ht="8.25" customHeight="1">
      <c r="B48" s="207"/>
      <c r="C48" s="207"/>
      <c r="D48" s="207"/>
      <c r="E48" s="207"/>
      <c r="F48" s="207"/>
      <c r="G48" s="207"/>
      <c r="H48" s="207"/>
      <c r="I48" s="207"/>
      <c r="J48" s="207"/>
      <c r="K48" s="207"/>
      <c r="L48" s="207"/>
      <c r="M48" s="207"/>
    </row>
    <row r="49" spans="2:13" s="133" customFormat="1" ht="37.5" customHeight="1">
      <c r="B49" s="207"/>
      <c r="C49" s="207"/>
      <c r="D49" s="207"/>
      <c r="E49" s="207"/>
      <c r="F49" s="207"/>
      <c r="G49" s="207"/>
      <c r="H49" s="207"/>
      <c r="I49" s="207"/>
      <c r="J49" s="207"/>
      <c r="K49" s="207"/>
      <c r="L49" s="207"/>
      <c r="M49" s="207"/>
    </row>
    <row r="50" spans="2:13" s="133" customFormat="1" ht="114" customHeight="1">
      <c r="B50" s="207"/>
      <c r="C50" s="207"/>
      <c r="D50" s="207"/>
      <c r="E50" s="207"/>
      <c r="F50" s="207"/>
      <c r="G50" s="207"/>
      <c r="H50" s="207"/>
      <c r="I50" s="207"/>
      <c r="J50" s="207"/>
      <c r="K50" s="207"/>
      <c r="L50" s="207"/>
      <c r="M50" s="207"/>
    </row>
    <row r="51" spans="2:13" s="133" customFormat="1" ht="81.75" customHeight="1">
      <c r="B51" s="207"/>
      <c r="C51" s="207"/>
      <c r="D51" s="207"/>
      <c r="E51" s="207"/>
      <c r="F51" s="207"/>
      <c r="G51" s="207"/>
      <c r="H51" s="207"/>
      <c r="I51" s="207"/>
      <c r="J51" s="207"/>
      <c r="K51" s="207"/>
      <c r="L51" s="207"/>
      <c r="M51" s="207"/>
    </row>
    <row r="52" spans="2:13" s="133" customFormat="1" ht="60" customHeight="1">
      <c r="B52" s="207"/>
      <c r="C52" s="207"/>
      <c r="D52" s="207"/>
      <c r="E52" s="207"/>
      <c r="F52" s="207"/>
      <c r="G52" s="207"/>
      <c r="H52" s="207"/>
      <c r="I52" s="207"/>
      <c r="J52" s="207"/>
      <c r="K52" s="207"/>
      <c r="L52" s="207"/>
      <c r="M52" s="207"/>
    </row>
    <row r="53" spans="2:13" s="133" customFormat="1" ht="60" customHeight="1">
      <c r="B53" s="207"/>
      <c r="C53" s="207"/>
      <c r="D53" s="207"/>
      <c r="E53" s="207"/>
      <c r="F53" s="207"/>
      <c r="G53" s="207"/>
      <c r="H53" s="207"/>
      <c r="I53" s="207"/>
      <c r="J53" s="207"/>
      <c r="K53" s="207"/>
      <c r="L53" s="207"/>
      <c r="M53" s="207"/>
    </row>
    <row r="54" spans="2:13" s="133" customFormat="1" ht="60" customHeight="1">
      <c r="B54" s="207"/>
      <c r="C54" s="207"/>
      <c r="D54" s="207"/>
      <c r="E54" s="207"/>
      <c r="F54" s="207"/>
      <c r="G54" s="207"/>
      <c r="H54" s="207"/>
      <c r="I54" s="207"/>
      <c r="J54" s="207"/>
      <c r="K54" s="207"/>
      <c r="L54" s="207"/>
      <c r="M54" s="207"/>
    </row>
    <row r="55" spans="2:13" s="133" customFormat="1" ht="60" customHeight="1">
      <c r="B55" s="207"/>
      <c r="C55" s="207"/>
      <c r="D55" s="207"/>
      <c r="E55" s="207"/>
      <c r="F55" s="207"/>
      <c r="G55" s="207"/>
      <c r="H55" s="207"/>
      <c r="I55" s="207"/>
      <c r="J55" s="207"/>
      <c r="K55" s="207"/>
      <c r="L55" s="207"/>
      <c r="M55" s="207"/>
    </row>
    <row r="56" spans="2:13" s="133" customFormat="1" ht="45" customHeight="1">
      <c r="B56" s="207"/>
      <c r="C56" s="207"/>
      <c r="D56" s="207"/>
      <c r="E56" s="207"/>
      <c r="F56" s="207"/>
      <c r="G56" s="207"/>
      <c r="H56" s="207"/>
      <c r="I56" s="207"/>
      <c r="J56" s="207"/>
      <c r="K56" s="207"/>
      <c r="L56" s="207"/>
      <c r="M56" s="207"/>
    </row>
    <row r="57" spans="2:13" s="133" customFormat="1" ht="45" customHeight="1">
      <c r="B57" s="207"/>
      <c r="C57" s="207"/>
      <c r="D57" s="207"/>
      <c r="E57" s="207"/>
      <c r="F57" s="207"/>
      <c r="G57" s="207"/>
      <c r="H57" s="207"/>
      <c r="I57" s="207"/>
      <c r="J57" s="207"/>
      <c r="K57" s="207"/>
      <c r="L57" s="207"/>
      <c r="M57" s="207"/>
    </row>
    <row r="58" spans="2:13" s="136" customFormat="1" ht="45" customHeight="1">
      <c r="B58" s="207"/>
      <c r="C58" s="207"/>
      <c r="D58" s="207"/>
      <c r="E58" s="207"/>
      <c r="F58" s="207"/>
      <c r="G58" s="207"/>
      <c r="H58" s="207"/>
      <c r="I58" s="207"/>
      <c r="J58" s="207"/>
      <c r="K58" s="207"/>
      <c r="L58" s="207"/>
      <c r="M58" s="207"/>
    </row>
    <row r="59" spans="2:13" s="136" customFormat="1" ht="45" customHeight="1">
      <c r="B59" s="207"/>
      <c r="C59" s="207"/>
      <c r="D59" s="207"/>
      <c r="E59" s="207"/>
      <c r="F59" s="207"/>
      <c r="G59" s="207"/>
      <c r="H59" s="207"/>
      <c r="I59" s="207"/>
      <c r="J59" s="207"/>
      <c r="K59" s="207"/>
      <c r="L59" s="207"/>
      <c r="M59" s="207"/>
    </row>
    <row r="60" spans="2:13" s="136" customFormat="1" ht="45" customHeight="1">
      <c r="B60" s="207"/>
      <c r="C60" s="207"/>
      <c r="D60" s="207"/>
      <c r="E60" s="207"/>
      <c r="F60" s="207"/>
      <c r="G60" s="207"/>
      <c r="H60" s="207"/>
      <c r="I60" s="207"/>
      <c r="J60" s="207"/>
      <c r="K60" s="207"/>
      <c r="L60" s="207"/>
      <c r="M60" s="207"/>
    </row>
    <row r="61" spans="2:13" s="133" customFormat="1" ht="45" customHeight="1">
      <c r="B61" s="207"/>
      <c r="C61" s="207"/>
      <c r="D61" s="207"/>
      <c r="E61" s="207"/>
      <c r="F61" s="207"/>
      <c r="G61" s="207"/>
      <c r="H61" s="207"/>
      <c r="I61" s="207"/>
      <c r="J61" s="207"/>
      <c r="K61" s="207"/>
      <c r="L61" s="207"/>
      <c r="M61" s="207"/>
    </row>
    <row r="62" spans="2:13" s="133" customFormat="1" ht="36.950000000000003" customHeight="1">
      <c r="B62" s="207"/>
      <c r="C62" s="207"/>
      <c r="D62" s="207"/>
      <c r="E62" s="207"/>
      <c r="F62" s="207"/>
      <c r="G62" s="207"/>
      <c r="H62" s="207"/>
      <c r="I62" s="207"/>
      <c r="J62" s="207"/>
      <c r="K62" s="207"/>
      <c r="L62" s="207"/>
      <c r="M62" s="207"/>
    </row>
    <row r="63" spans="2:13" s="133" customFormat="1" ht="36.950000000000003" customHeight="1">
      <c r="B63" s="207"/>
      <c r="C63" s="207"/>
      <c r="D63" s="207"/>
      <c r="E63" s="207"/>
      <c r="F63" s="207"/>
      <c r="G63" s="207"/>
      <c r="H63" s="207"/>
      <c r="I63" s="207"/>
      <c r="J63" s="207"/>
      <c r="K63" s="207"/>
      <c r="L63" s="207"/>
      <c r="M63" s="207"/>
    </row>
    <row r="64" spans="2:13" s="133" customFormat="1" ht="36.950000000000003" customHeight="1">
      <c r="B64" s="207"/>
      <c r="C64" s="207"/>
      <c r="D64" s="207"/>
      <c r="E64" s="207"/>
      <c r="F64" s="207"/>
      <c r="G64" s="207"/>
      <c r="H64" s="207"/>
      <c r="I64" s="207"/>
      <c r="J64" s="207"/>
      <c r="K64" s="207"/>
      <c r="L64" s="207"/>
      <c r="M64" s="207"/>
    </row>
    <row r="65" spans="2:13" s="133" customFormat="1" ht="42.75" customHeight="1">
      <c r="B65" s="207"/>
      <c r="C65" s="207"/>
      <c r="D65" s="207"/>
      <c r="E65" s="207"/>
      <c r="F65" s="207"/>
      <c r="G65" s="207"/>
      <c r="H65" s="207"/>
      <c r="I65" s="207"/>
      <c r="J65" s="207"/>
      <c r="K65" s="207"/>
      <c r="L65" s="207"/>
      <c r="M65" s="207"/>
    </row>
    <row r="66" spans="2:13" s="133" customFormat="1" ht="37.5" customHeight="1">
      <c r="B66" s="207"/>
      <c r="C66" s="207"/>
      <c r="D66" s="207"/>
      <c r="E66" s="207"/>
      <c r="F66" s="207"/>
      <c r="G66" s="207"/>
      <c r="H66" s="207"/>
      <c r="I66" s="207"/>
      <c r="J66" s="207"/>
      <c r="K66" s="207"/>
      <c r="L66" s="207"/>
      <c r="M66" s="207"/>
    </row>
    <row r="67" spans="2:13" ht="20.100000000000001" customHeight="1">
      <c r="B67" s="207"/>
      <c r="C67" s="207"/>
      <c r="D67" s="207"/>
      <c r="E67" s="207"/>
      <c r="F67" s="207"/>
      <c r="G67" s="207"/>
      <c r="H67" s="207"/>
      <c r="I67" s="207"/>
      <c r="J67" s="207"/>
      <c r="K67" s="207"/>
      <c r="L67" s="207"/>
      <c r="M67" s="207"/>
    </row>
    <row r="68" spans="2:13" ht="20.100000000000001" customHeight="1">
      <c r="B68" s="207"/>
      <c r="C68" s="207"/>
      <c r="D68" s="207"/>
      <c r="E68" s="207"/>
      <c r="F68" s="207"/>
      <c r="G68" s="207"/>
      <c r="H68" s="207"/>
      <c r="I68" s="207"/>
      <c r="J68" s="207"/>
      <c r="K68" s="207"/>
      <c r="L68" s="207"/>
      <c r="M68" s="207"/>
    </row>
    <row r="69" spans="2:13" ht="33.75" customHeight="1">
      <c r="B69" s="207"/>
      <c r="C69" s="207"/>
      <c r="D69" s="207"/>
      <c r="E69" s="207"/>
      <c r="F69" s="207"/>
      <c r="G69" s="207"/>
      <c r="H69" s="207"/>
      <c r="I69" s="207"/>
      <c r="J69" s="207"/>
      <c r="K69" s="207"/>
      <c r="L69" s="207"/>
      <c r="M69" s="207"/>
    </row>
    <row r="70" spans="2:13">
      <c r="C70" s="207"/>
      <c r="D70" s="207"/>
      <c r="E70" s="207"/>
      <c r="F70" s="207"/>
      <c r="G70" s="207"/>
      <c r="H70" s="207"/>
      <c r="I70" s="207"/>
      <c r="J70" s="207"/>
      <c r="K70" s="207"/>
      <c r="L70" s="207"/>
      <c r="M70" s="207"/>
    </row>
    <row r="71" spans="2:13" ht="14.25" customHeight="1">
      <c r="C71" s="207"/>
      <c r="D71" s="207"/>
      <c r="E71" s="207"/>
      <c r="F71" s="207"/>
      <c r="G71" s="207"/>
      <c r="H71" s="207"/>
      <c r="I71" s="207"/>
      <c r="J71" s="207"/>
      <c r="K71" s="207"/>
      <c r="L71" s="207"/>
      <c r="M71" s="207"/>
    </row>
    <row r="72" spans="2:13">
      <c r="C72" s="207"/>
      <c r="D72" s="207"/>
      <c r="E72" s="207"/>
      <c r="F72" s="207"/>
      <c r="G72" s="207"/>
      <c r="H72" s="207"/>
      <c r="I72" s="207"/>
      <c r="J72" s="207"/>
      <c r="K72" s="207"/>
      <c r="L72" s="207"/>
      <c r="M72" s="207"/>
    </row>
    <row r="73" spans="2:13">
      <c r="C73" s="207"/>
      <c r="D73" s="207"/>
      <c r="E73" s="207"/>
      <c r="F73" s="207"/>
      <c r="G73" s="207"/>
      <c r="H73" s="207"/>
      <c r="I73" s="207"/>
      <c r="J73" s="207"/>
      <c r="K73" s="207"/>
      <c r="L73" s="207"/>
      <c r="M73" s="207"/>
    </row>
    <row r="74" spans="2:13">
      <c r="C74" s="207"/>
      <c r="D74" s="207"/>
      <c r="E74" s="207"/>
      <c r="F74" s="207"/>
      <c r="G74" s="207"/>
      <c r="H74" s="207"/>
      <c r="I74" s="207"/>
      <c r="J74" s="207"/>
      <c r="K74" s="207"/>
      <c r="L74" s="207"/>
      <c r="M74" s="207"/>
    </row>
    <row r="78" spans="2:13">
      <c r="D78" s="238"/>
      <c r="E78" s="238"/>
    </row>
    <row r="88" spans="13:13">
      <c r="M88" s="245"/>
    </row>
  </sheetData>
  <customSheetViews>
    <customSheetView guid="{886F7ABC-6AC7-4EAF-B5B3-0AA283097030}" scale="115" showPageBreaks="1" showGridLines="0" fitToPage="1" printArea="1" hiddenRows="1" hiddenColumns="1" topLeftCell="B5">
      <pane xSplit="1" ySplit="10" topLeftCell="C15" state="frozen"/>
      <selection activeCell="H30" sqref="H30"/>
      <rowBreaks count="2" manualBreakCount="2">
        <brk id="52" max="11" man="1"/>
        <brk id="83"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 guid="{219C9731-7D8D-4E15-9EDA-68E47BD7DBDD}" scale="130" showPageBreaks="1" showGridLines="0" fitToPage="1" printArea="1" hiddenRows="1" hiddenColumns="1" topLeftCell="B5">
      <pane xSplit="1" ySplit="9" topLeftCell="C19" state="frozen"/>
      <selection activeCell="F23" sqref="F23"/>
      <rowBreaks count="2" manualBreakCount="2">
        <brk id="43" max="11" man="1"/>
        <brk id="71" max="16383" man="1"/>
      </rowBreaks>
      <colBreaks count="1" manualBreakCount="1">
        <brk id="12" max="1048575" man="1"/>
      </colBreaks>
      <pageMargins left="0.23622047244094499" right="0.23622047244094499" top="0.74803149606299202" bottom="0.74803149606299202" header="0.31496062992126" footer="0.31496062992126"/>
      <printOptions horizontalCentered="1"/>
      <pageSetup paperSize="9" scale="57" fitToHeight="0" orientation="portrait"/>
      <headerFooter alignWithMargins="0"/>
    </customSheetView>
  </customSheetViews>
  <mergeCells count="41">
    <mergeCell ref="C30:D30"/>
    <mergeCell ref="O40:P41"/>
    <mergeCell ref="K40:L41"/>
    <mergeCell ref="C40:J41"/>
    <mergeCell ref="F37:G37"/>
    <mergeCell ref="H37:L37"/>
    <mergeCell ref="M8:M9"/>
    <mergeCell ref="M40:M41"/>
    <mergeCell ref="C27:F27"/>
    <mergeCell ref="H33:L33"/>
    <mergeCell ref="C33:G33"/>
    <mergeCell ref="C38:M38"/>
    <mergeCell ref="C39:L39"/>
    <mergeCell ref="C35:M35"/>
    <mergeCell ref="F36:G36"/>
    <mergeCell ref="C37:D37"/>
    <mergeCell ref="C32:F32"/>
    <mergeCell ref="C25:L25"/>
    <mergeCell ref="C26:F26"/>
    <mergeCell ref="C28:F28"/>
    <mergeCell ref="C31:F31"/>
    <mergeCell ref="C29:L29"/>
    <mergeCell ref="C6:L7"/>
    <mergeCell ref="C11:D12"/>
    <mergeCell ref="C8:L9"/>
    <mergeCell ref="F11:F12"/>
    <mergeCell ref="G11:G12"/>
    <mergeCell ref="C10:D10"/>
    <mergeCell ref="H12:L12"/>
    <mergeCell ref="C13:L13"/>
    <mergeCell ref="C14:D14"/>
    <mergeCell ref="C15:D15"/>
    <mergeCell ref="C19:D19"/>
    <mergeCell ref="C18:D18"/>
    <mergeCell ref="C16:D16"/>
    <mergeCell ref="C24:F24"/>
    <mergeCell ref="C23:L23"/>
    <mergeCell ref="C22:M22"/>
    <mergeCell ref="C17:D17"/>
    <mergeCell ref="C20:L20"/>
    <mergeCell ref="C21:D21"/>
  </mergeCells>
  <conditionalFormatting sqref="C21">
    <cfRule type="cellIs" dxfId="145" priority="42" operator="equal">
      <formula>"$F$20=0"</formula>
    </cfRule>
  </conditionalFormatting>
  <conditionalFormatting sqref="C24">
    <cfRule type="expression" dxfId="144" priority="127">
      <formula>$H24=0</formula>
    </cfRule>
    <cfRule type="cellIs" dxfId="143" priority="128" operator="equal">
      <formula>"$F$20=0"</formula>
    </cfRule>
  </conditionalFormatting>
  <conditionalFormatting sqref="H24">
    <cfRule type="expression" dxfId="142" priority="466">
      <formula>$H24=0</formula>
    </cfRule>
    <cfRule type="expression" dxfId="141" priority="467">
      <formula>$H24=0</formula>
    </cfRule>
  </conditionalFormatting>
  <conditionalFormatting sqref="M24">
    <cfRule type="expression" dxfId="140" priority="444">
      <formula>$H24=0</formula>
    </cfRule>
    <cfRule type="cellIs" dxfId="139" priority="445" operator="equal">
      <formula>"$F$20=0"</formula>
    </cfRule>
  </conditionalFormatting>
  <conditionalFormatting sqref="H26">
    <cfRule type="expression" dxfId="138" priority="18">
      <formula>$H26=0</formula>
    </cfRule>
    <cfRule type="expression" dxfId="137" priority="19">
      <formula>$H26=0</formula>
    </cfRule>
  </conditionalFormatting>
  <conditionalFormatting sqref="M26">
    <cfRule type="expression" dxfId="136" priority="8">
      <formula>$H26=0</formula>
    </cfRule>
    <cfRule type="cellIs" dxfId="135" priority="9" operator="equal">
      <formula>"$F$20=0"</formula>
    </cfRule>
  </conditionalFormatting>
  <conditionalFormatting sqref="H27">
    <cfRule type="expression" dxfId="134" priority="22">
      <formula>$H27=0</formula>
    </cfRule>
    <cfRule type="expression" dxfId="133" priority="23">
      <formula>$H27=0</formula>
    </cfRule>
  </conditionalFormatting>
  <conditionalFormatting sqref="M27">
    <cfRule type="expression" dxfId="132" priority="10">
      <formula>$H27=0</formula>
    </cfRule>
    <cfRule type="cellIs" dxfId="131" priority="11" operator="equal">
      <formula>"$F$20=0"</formula>
    </cfRule>
  </conditionalFormatting>
  <conditionalFormatting sqref="H28">
    <cfRule type="expression" dxfId="130" priority="26">
      <formula>$H28=0</formula>
    </cfRule>
    <cfRule type="expression" dxfId="129" priority="27">
      <formula>$H28=0</formula>
    </cfRule>
  </conditionalFormatting>
  <conditionalFormatting sqref="M28">
    <cfRule type="expression" dxfId="128" priority="12">
      <formula>$H28=0</formula>
    </cfRule>
    <cfRule type="cellIs" dxfId="127" priority="13" operator="equal">
      <formula>"$F$20=0"</formula>
    </cfRule>
  </conditionalFormatting>
  <conditionalFormatting sqref="H31">
    <cfRule type="expression" dxfId="126" priority="30">
      <formula>$H31=0</formula>
    </cfRule>
    <cfRule type="expression" dxfId="125" priority="31">
      <formula>$H31=0</formula>
    </cfRule>
  </conditionalFormatting>
  <conditionalFormatting sqref="M31">
    <cfRule type="expression" dxfId="124" priority="14">
      <formula>$H31=0</formula>
    </cfRule>
    <cfRule type="cellIs" dxfId="123" priority="15" operator="equal">
      <formula>"$F$20=0"</formula>
    </cfRule>
  </conditionalFormatting>
  <conditionalFormatting sqref="H32">
    <cfRule type="expression" dxfId="122" priority="6">
      <formula>$H32=0</formula>
    </cfRule>
    <cfRule type="expression" dxfId="121" priority="7">
      <formula>$H32=0</formula>
    </cfRule>
  </conditionalFormatting>
  <conditionalFormatting sqref="M32">
    <cfRule type="expression" dxfId="120" priority="264">
      <formula>$H32=0</formula>
    </cfRule>
    <cfRule type="cellIs" dxfId="119" priority="265" operator="equal">
      <formula>"$F$20=0"</formula>
    </cfRule>
  </conditionalFormatting>
  <conditionalFormatting sqref="L21">
    <cfRule type="expression" dxfId="118" priority="4">
      <formula>$H21=0</formula>
    </cfRule>
    <cfRule type="cellIs" dxfId="117" priority="5" operator="equal">
      <formula>"$F$20=0"</formula>
    </cfRule>
  </conditionalFormatting>
  <conditionalFormatting sqref="C30">
    <cfRule type="cellIs" dxfId="116" priority="3" operator="equal">
      <formula>"$F$20=0"</formula>
    </cfRule>
  </conditionalFormatting>
  <conditionalFormatting sqref="L30">
    <cfRule type="expression" dxfId="115" priority="1">
      <formula>$H30=0</formula>
    </cfRule>
    <cfRule type="cellIs" dxfId="114" priority="2" operator="equal">
      <formula>"$F$20=0"</formula>
    </cfRule>
  </conditionalFormatting>
  <printOptions horizontalCentered="1"/>
  <pageMargins left="0" right="0" top="0.196850393700787" bottom="0" header="0" footer="0"/>
  <pageSetup paperSize="9" scale="63" orientation="portrait" r:id="rId1"/>
  <headerFooter alignWithMargins="0"/>
  <rowBreaks count="1" manualBreakCount="1">
    <brk id="29" max="12" man="1"/>
  </rowBreaks>
  <colBreaks count="1" manualBreakCount="1">
    <brk id="13" max="1048575"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12"/>
  <sheetViews>
    <sheetView topLeftCell="B1" workbookViewId="0">
      <selection activeCell="L17" sqref="L17"/>
    </sheetView>
  </sheetViews>
  <sheetFormatPr defaultColWidth="8.85546875" defaultRowHeight="15"/>
  <cols>
    <col min="1" max="1" width="2.85546875" style="137" hidden="1" customWidth="1"/>
    <col min="2" max="2" width="2.42578125" style="137" customWidth="1"/>
    <col min="3" max="3" width="2.7109375" style="137" customWidth="1"/>
    <col min="4" max="4" width="57.28515625" style="137" customWidth="1"/>
    <col min="5" max="5" width="11.42578125" style="137" customWidth="1"/>
    <col min="6" max="6" width="10.140625" style="137" customWidth="1"/>
    <col min="7" max="7" width="6.42578125" style="137" customWidth="1"/>
    <col min="8" max="8" width="12.85546875" style="137" customWidth="1"/>
    <col min="9" max="9" width="9.42578125" style="137" customWidth="1"/>
    <col min="10" max="10" width="12.28515625" style="137" customWidth="1"/>
    <col min="11" max="11" width="13" style="137" customWidth="1"/>
    <col min="12" max="12" width="14.5703125" style="137" customWidth="1"/>
    <col min="13" max="13" width="3.140625" style="137" customWidth="1"/>
    <col min="14" max="14" width="18.5703125" style="137" customWidth="1"/>
    <col min="15" max="15" width="24.7109375" style="137" customWidth="1"/>
    <col min="16" max="16" width="13.42578125" style="137" customWidth="1"/>
    <col min="17" max="17" width="22.42578125" style="137" customWidth="1"/>
    <col min="18" max="18" width="13.5703125" style="137" customWidth="1"/>
    <col min="19" max="16384" width="8.85546875" style="137"/>
  </cols>
  <sheetData>
    <row r="1" spans="1:14" s="63" customFormat="1">
      <c r="H1" s="138"/>
    </row>
    <row r="2" spans="1:14" s="63" customFormat="1">
      <c r="H2" s="138"/>
    </row>
    <row r="3" spans="1:14" s="63" customFormat="1">
      <c r="H3" s="138"/>
    </row>
    <row r="4" spans="1:14" s="63" customFormat="1">
      <c r="H4" s="138"/>
    </row>
    <row r="5" spans="1:14" s="63" customFormat="1" ht="15.75">
      <c r="B5" s="137"/>
      <c r="C5" s="737" t="s">
        <v>130</v>
      </c>
      <c r="D5" s="738"/>
      <c r="E5" s="738"/>
      <c r="F5" s="738"/>
      <c r="G5" s="738"/>
      <c r="H5" s="738"/>
      <c r="I5" s="738"/>
      <c r="J5" s="738"/>
      <c r="K5" s="738"/>
      <c r="L5" s="739"/>
      <c r="M5" s="173"/>
    </row>
    <row r="6" spans="1:14" s="63" customFormat="1" ht="15.75" customHeight="1">
      <c r="C6" s="740"/>
      <c r="D6" s="741"/>
      <c r="E6" s="741"/>
      <c r="F6" s="741"/>
      <c r="G6" s="741"/>
      <c r="H6" s="741"/>
      <c r="I6" s="741"/>
      <c r="J6" s="741"/>
      <c r="K6" s="741"/>
      <c r="L6" s="742"/>
    </row>
    <row r="7" spans="1:14" s="63" customFormat="1" ht="15.75">
      <c r="B7" s="137"/>
      <c r="C7" s="731" t="s">
        <v>131</v>
      </c>
      <c r="D7" s="732"/>
      <c r="E7" s="732"/>
      <c r="F7" s="732"/>
      <c r="G7" s="732"/>
      <c r="H7" s="732"/>
      <c r="I7" s="732"/>
      <c r="J7" s="732"/>
      <c r="K7" s="732"/>
      <c r="L7" s="733"/>
      <c r="M7" s="173"/>
    </row>
    <row r="8" spans="1:14" s="63" customFormat="1" ht="16.5" customHeight="1">
      <c r="C8" s="734"/>
      <c r="D8" s="735"/>
      <c r="E8" s="735"/>
      <c r="F8" s="735"/>
      <c r="G8" s="735"/>
      <c r="H8" s="735"/>
      <c r="I8" s="735"/>
      <c r="J8" s="735"/>
      <c r="K8" s="735"/>
      <c r="L8" s="736"/>
    </row>
    <row r="9" spans="1:14" s="63" customFormat="1" ht="18.75">
      <c r="A9" s="139" t="s">
        <v>132</v>
      </c>
      <c r="B9" s="140"/>
      <c r="C9" s="673" t="s">
        <v>133</v>
      </c>
      <c r="D9" s="674"/>
      <c r="E9" s="674"/>
      <c r="F9" s="674"/>
      <c r="G9" s="674"/>
      <c r="H9" s="674"/>
      <c r="I9" s="674"/>
      <c r="J9" s="674"/>
      <c r="K9" s="674"/>
      <c r="L9" s="675"/>
      <c r="M9" s="174"/>
    </row>
    <row r="10" spans="1:14" s="63" customFormat="1" ht="29.25">
      <c r="B10" s="141" t="s">
        <v>93</v>
      </c>
      <c r="C10" s="676" t="s">
        <v>134</v>
      </c>
      <c r="D10" s="677"/>
      <c r="E10" s="677"/>
      <c r="F10" s="677"/>
      <c r="G10" s="677"/>
      <c r="H10" s="677"/>
      <c r="I10" s="677"/>
      <c r="J10" s="677"/>
      <c r="K10" s="677"/>
      <c r="L10" s="678"/>
      <c r="M10" s="141"/>
    </row>
    <row r="11" spans="1:14" s="131" customFormat="1" ht="12.75">
      <c r="C11" s="753"/>
      <c r="D11" s="754"/>
      <c r="E11" s="754"/>
      <c r="F11" s="754"/>
      <c r="G11" s="754"/>
      <c r="H11" s="754"/>
      <c r="I11" s="754"/>
      <c r="J11" s="754"/>
      <c r="K11" s="755"/>
      <c r="L11" s="719" t="s">
        <v>135</v>
      </c>
    </row>
    <row r="12" spans="1:14" s="131" customFormat="1" ht="12.75">
      <c r="C12" s="756"/>
      <c r="D12" s="757"/>
      <c r="E12" s="757"/>
      <c r="F12" s="757"/>
      <c r="G12" s="757"/>
      <c r="H12" s="757"/>
      <c r="I12" s="757"/>
      <c r="J12" s="757"/>
      <c r="K12" s="758"/>
      <c r="L12" s="720"/>
      <c r="N12" s="175"/>
    </row>
    <row r="13" spans="1:14" s="132" customFormat="1" ht="45">
      <c r="C13" s="625" t="s">
        <v>33</v>
      </c>
      <c r="D13" s="626"/>
      <c r="E13" s="142" t="s">
        <v>95</v>
      </c>
      <c r="F13" s="143" t="s">
        <v>34</v>
      </c>
      <c r="G13" s="143" t="s">
        <v>35</v>
      </c>
      <c r="H13" s="142" t="s">
        <v>96</v>
      </c>
      <c r="I13" s="143" t="s">
        <v>97</v>
      </c>
      <c r="J13" s="142" t="s">
        <v>98</v>
      </c>
      <c r="K13" s="143" t="s">
        <v>99</v>
      </c>
      <c r="L13" s="176" t="s">
        <v>100</v>
      </c>
    </row>
    <row r="14" spans="1:14" s="132" customFormat="1">
      <c r="C14" s="613" t="s">
        <v>101</v>
      </c>
      <c r="D14" s="614"/>
      <c r="E14" s="623" t="s">
        <v>102</v>
      </c>
      <c r="F14" s="623"/>
      <c r="G14" s="144" t="s">
        <v>103</v>
      </c>
      <c r="H14" s="144" t="s">
        <v>104</v>
      </c>
      <c r="I14" s="144" t="s">
        <v>105</v>
      </c>
      <c r="J14" s="144" t="s">
        <v>106</v>
      </c>
      <c r="K14" s="144" t="s">
        <v>107</v>
      </c>
      <c r="L14" s="177" t="s">
        <v>108</v>
      </c>
    </row>
    <row r="15" spans="1:14" s="132" customFormat="1">
      <c r="C15" s="615"/>
      <c r="D15" s="616"/>
      <c r="E15" s="624"/>
      <c r="F15" s="624"/>
      <c r="G15" s="627" t="s">
        <v>136</v>
      </c>
      <c r="H15" s="628"/>
      <c r="I15" s="628"/>
      <c r="J15" s="628"/>
      <c r="K15" s="629"/>
      <c r="L15" s="178">
        <f>SUM(L16,L20,L26)</f>
        <v>0</v>
      </c>
    </row>
    <row r="16" spans="1:14" s="133" customFormat="1" ht="16.5">
      <c r="C16" s="597" t="s">
        <v>110</v>
      </c>
      <c r="D16" s="598"/>
      <c r="E16" s="598"/>
      <c r="F16" s="598"/>
      <c r="G16" s="598"/>
      <c r="H16" s="598"/>
      <c r="I16" s="598"/>
      <c r="J16" s="598"/>
      <c r="K16" s="599"/>
      <c r="L16" s="178">
        <f>SUM(L17:L19)</f>
        <v>0</v>
      </c>
      <c r="M16" s="179"/>
    </row>
    <row r="17" spans="3:12" s="133" customFormat="1">
      <c r="C17" s="679" t="s">
        <v>137</v>
      </c>
      <c r="D17" s="606"/>
      <c r="E17" s="145" t="s">
        <v>138</v>
      </c>
      <c r="F17" s="145" t="s">
        <v>112</v>
      </c>
      <c r="G17" s="146">
        <v>1</v>
      </c>
      <c r="H17" s="147">
        <v>1</v>
      </c>
      <c r="I17" s="180">
        <v>24</v>
      </c>
      <c r="J17" s="181">
        <f>G17*H17*I17</f>
        <v>24</v>
      </c>
      <c r="K17" s="182"/>
      <c r="L17" s="183"/>
    </row>
    <row r="18" spans="3:12" s="133" customFormat="1">
      <c r="C18" s="679" t="s">
        <v>139</v>
      </c>
      <c r="D18" s="606"/>
      <c r="E18" s="145" t="s">
        <v>140</v>
      </c>
      <c r="F18" s="145" t="s">
        <v>112</v>
      </c>
      <c r="G18" s="146">
        <v>1</v>
      </c>
      <c r="H18" s="147">
        <v>1</v>
      </c>
      <c r="I18" s="180">
        <v>24</v>
      </c>
      <c r="J18" s="184">
        <v>24</v>
      </c>
      <c r="K18" s="182"/>
      <c r="L18" s="183"/>
    </row>
    <row r="19" spans="3:12" s="133" customFormat="1">
      <c r="C19" s="680" t="s">
        <v>141</v>
      </c>
      <c r="D19" s="681"/>
      <c r="E19" s="145" t="s">
        <v>140</v>
      </c>
      <c r="F19" s="145" t="s">
        <v>112</v>
      </c>
      <c r="G19" s="146">
        <v>1</v>
      </c>
      <c r="H19" s="147">
        <v>1</v>
      </c>
      <c r="I19" s="180">
        <v>24</v>
      </c>
      <c r="J19" s="184">
        <v>24</v>
      </c>
      <c r="K19" s="182"/>
      <c r="L19" s="183"/>
    </row>
    <row r="20" spans="3:12" s="133" customFormat="1">
      <c r="C20" s="597" t="s">
        <v>116</v>
      </c>
      <c r="D20" s="598"/>
      <c r="E20" s="598"/>
      <c r="F20" s="598"/>
      <c r="G20" s="598"/>
      <c r="H20" s="598"/>
      <c r="I20" s="598"/>
      <c r="J20" s="598"/>
      <c r="K20" s="599"/>
      <c r="L20" s="178">
        <f>SUM(L21:L25)</f>
        <v>0</v>
      </c>
    </row>
    <row r="21" spans="3:12" s="133" customFormat="1">
      <c r="C21" s="679" t="s">
        <v>142</v>
      </c>
      <c r="D21" s="606"/>
      <c r="E21" s="148" t="s">
        <v>143</v>
      </c>
      <c r="F21" s="149" t="s">
        <v>112</v>
      </c>
      <c r="G21" s="150">
        <v>1</v>
      </c>
      <c r="H21" s="151">
        <v>1</v>
      </c>
      <c r="I21" s="185">
        <v>24</v>
      </c>
      <c r="J21" s="186">
        <f>G21*H21*I21</f>
        <v>24</v>
      </c>
      <c r="K21" s="187"/>
      <c r="L21" s="188"/>
    </row>
    <row r="22" spans="3:12" s="133" customFormat="1">
      <c r="C22" s="680" t="s">
        <v>144</v>
      </c>
      <c r="D22" s="652"/>
      <c r="E22" s="152" t="s">
        <v>143</v>
      </c>
      <c r="F22" s="145" t="s">
        <v>112</v>
      </c>
      <c r="G22" s="146">
        <v>1</v>
      </c>
      <c r="H22" s="147">
        <v>1</v>
      </c>
      <c r="I22" s="180">
        <v>24</v>
      </c>
      <c r="J22" s="181">
        <f>G22*H22*I22</f>
        <v>24</v>
      </c>
      <c r="K22" s="182"/>
      <c r="L22" s="183"/>
    </row>
    <row r="23" spans="3:12" s="133" customFormat="1">
      <c r="C23" s="680" t="s">
        <v>145</v>
      </c>
      <c r="D23" s="681"/>
      <c r="E23" s="152" t="s">
        <v>146</v>
      </c>
      <c r="F23" s="145" t="s">
        <v>112</v>
      </c>
      <c r="G23" s="146">
        <v>1</v>
      </c>
      <c r="H23" s="147">
        <v>1</v>
      </c>
      <c r="I23" s="180">
        <v>24</v>
      </c>
      <c r="J23" s="181">
        <f>G23*H23*I23</f>
        <v>24</v>
      </c>
      <c r="K23" s="182"/>
      <c r="L23" s="183"/>
    </row>
    <row r="24" spans="3:12" s="133" customFormat="1">
      <c r="C24" s="680" t="s">
        <v>147</v>
      </c>
      <c r="D24" s="652"/>
      <c r="E24" s="152" t="s">
        <v>143</v>
      </c>
      <c r="F24" s="145" t="s">
        <v>112</v>
      </c>
      <c r="G24" s="146">
        <v>1</v>
      </c>
      <c r="H24" s="147">
        <v>1</v>
      </c>
      <c r="I24" s="185">
        <v>24</v>
      </c>
      <c r="J24" s="181">
        <f>G24*H24*I24</f>
        <v>24</v>
      </c>
      <c r="K24" s="182"/>
      <c r="L24" s="183"/>
    </row>
    <row r="25" spans="3:12" s="133" customFormat="1">
      <c r="C25" s="680" t="s">
        <v>148</v>
      </c>
      <c r="D25" s="652"/>
      <c r="E25" s="152" t="s">
        <v>146</v>
      </c>
      <c r="F25" s="145" t="s">
        <v>112</v>
      </c>
      <c r="G25" s="146">
        <v>2</v>
      </c>
      <c r="H25" s="147">
        <v>1</v>
      </c>
      <c r="I25" s="185">
        <v>24</v>
      </c>
      <c r="J25" s="181">
        <f>G25*H25*I25</f>
        <v>48</v>
      </c>
      <c r="K25" s="182"/>
      <c r="L25" s="183"/>
    </row>
    <row r="26" spans="3:12" s="133" customFormat="1">
      <c r="C26" s="597" t="s">
        <v>149</v>
      </c>
      <c r="D26" s="598"/>
      <c r="E26" s="598"/>
      <c r="F26" s="598"/>
      <c r="G26" s="598"/>
      <c r="H26" s="598"/>
      <c r="I26" s="598"/>
      <c r="J26" s="598"/>
      <c r="K26" s="599"/>
      <c r="L26" s="178">
        <f>SUM(L27:L29)</f>
        <v>0</v>
      </c>
    </row>
    <row r="27" spans="3:12" s="133" customFormat="1">
      <c r="C27" s="651" t="s">
        <v>150</v>
      </c>
      <c r="D27" s="652"/>
      <c r="E27" s="153" t="s">
        <v>151</v>
      </c>
      <c r="F27" s="154" t="s">
        <v>112</v>
      </c>
      <c r="G27" s="155">
        <v>1</v>
      </c>
      <c r="H27" s="147">
        <v>1</v>
      </c>
      <c r="I27" s="185">
        <v>24</v>
      </c>
      <c r="J27" s="189">
        <f>G27*H27*I27</f>
        <v>24</v>
      </c>
      <c r="K27" s="182"/>
      <c r="L27" s="190"/>
    </row>
    <row r="28" spans="3:12" s="133" customFormat="1">
      <c r="C28" s="651" t="s">
        <v>152</v>
      </c>
      <c r="D28" s="652"/>
      <c r="E28" s="153" t="s">
        <v>153</v>
      </c>
      <c r="F28" s="154" t="s">
        <v>112</v>
      </c>
      <c r="G28" s="155">
        <v>0</v>
      </c>
      <c r="H28" s="147">
        <v>1</v>
      </c>
      <c r="I28" s="185">
        <v>24</v>
      </c>
      <c r="J28" s="189">
        <f>G28*H28*I28</f>
        <v>0</v>
      </c>
      <c r="K28" s="182"/>
      <c r="L28" s="190"/>
    </row>
    <row r="29" spans="3:12" s="133" customFormat="1">
      <c r="C29" s="680" t="s">
        <v>154</v>
      </c>
      <c r="D29" s="652"/>
      <c r="E29" s="156" t="s">
        <v>153</v>
      </c>
      <c r="F29" s="157" t="s">
        <v>112</v>
      </c>
      <c r="G29" s="158"/>
      <c r="H29" s="159">
        <v>1</v>
      </c>
      <c r="I29" s="185">
        <v>24</v>
      </c>
      <c r="J29" s="191">
        <f>G29*H29*I29</f>
        <v>0</v>
      </c>
      <c r="K29" s="192"/>
      <c r="L29" s="193"/>
    </row>
    <row r="30" spans="3:12" s="133" customFormat="1">
      <c r="C30" s="597" t="s">
        <v>80</v>
      </c>
      <c r="D30" s="598"/>
      <c r="E30" s="598"/>
      <c r="F30" s="598"/>
      <c r="G30" s="598"/>
      <c r="H30" s="598"/>
      <c r="I30" s="598"/>
      <c r="J30" s="598"/>
      <c r="K30" s="599"/>
      <c r="L30" s="178">
        <f>SUM(L31:L31)</f>
        <v>0</v>
      </c>
    </row>
    <row r="31" spans="3:12" s="133" customFormat="1">
      <c r="C31" s="682" t="s">
        <v>155</v>
      </c>
      <c r="D31" s="683"/>
      <c r="E31" s="160" t="s">
        <v>156</v>
      </c>
      <c r="F31" s="161" t="s">
        <v>112</v>
      </c>
      <c r="G31" s="162">
        <v>0</v>
      </c>
      <c r="H31" s="163">
        <v>0.15</v>
      </c>
      <c r="I31" s="185">
        <v>24</v>
      </c>
      <c r="J31" s="194">
        <f>G31*H31*I31</f>
        <v>0</v>
      </c>
      <c r="K31" s="187"/>
      <c r="L31" s="188"/>
    </row>
    <row r="32" spans="3:12" s="133" customFormat="1">
      <c r="C32" s="684" t="s">
        <v>157</v>
      </c>
      <c r="D32" s="685"/>
      <c r="E32" s="165">
        <v>0.84040000000000004</v>
      </c>
      <c r="F32" s="716"/>
      <c r="G32" s="637" t="s">
        <v>119</v>
      </c>
      <c r="H32" s="638"/>
      <c r="I32" s="638"/>
      <c r="J32" s="638"/>
      <c r="K32" s="639"/>
      <c r="L32" s="178">
        <f>TRUNC(L15*$E$32,2)</f>
        <v>0</v>
      </c>
    </row>
    <row r="33" spans="3:13" s="133" customFormat="1">
      <c r="C33" s="684" t="s">
        <v>158</v>
      </c>
      <c r="D33" s="685"/>
      <c r="E33" s="165">
        <v>0.2</v>
      </c>
      <c r="F33" s="717"/>
      <c r="G33" s="637" t="s">
        <v>120</v>
      </c>
      <c r="H33" s="638"/>
      <c r="I33" s="638"/>
      <c r="J33" s="638"/>
      <c r="K33" s="639"/>
      <c r="L33" s="178">
        <f>TRUNC(L30*E33,2)</f>
        <v>0</v>
      </c>
    </row>
    <row r="34" spans="3:13" s="133" customFormat="1">
      <c r="C34" s="684" t="s">
        <v>159</v>
      </c>
      <c r="D34" s="685"/>
      <c r="E34" s="167">
        <v>0.3</v>
      </c>
      <c r="F34" s="718"/>
      <c r="G34" s="637" t="s">
        <v>160</v>
      </c>
      <c r="H34" s="638"/>
      <c r="I34" s="638"/>
      <c r="J34" s="638"/>
      <c r="K34" s="639"/>
      <c r="L34" s="195">
        <f>TRUNC(L15*E34,2)</f>
        <v>0</v>
      </c>
    </row>
    <row r="35" spans="3:13" s="134" customFormat="1" ht="14.25">
      <c r="C35" s="597" t="s">
        <v>161</v>
      </c>
      <c r="D35" s="598"/>
      <c r="E35" s="598"/>
      <c r="F35" s="598"/>
      <c r="G35" s="598"/>
      <c r="H35" s="598"/>
      <c r="I35" s="598"/>
      <c r="J35" s="598"/>
      <c r="K35" s="598"/>
      <c r="L35" s="600"/>
    </row>
    <row r="36" spans="3:13" s="133" customFormat="1">
      <c r="C36" s="597" t="s">
        <v>36</v>
      </c>
      <c r="D36" s="598"/>
      <c r="E36" s="598"/>
      <c r="F36" s="598"/>
      <c r="G36" s="598"/>
      <c r="H36" s="598"/>
      <c r="I36" s="598"/>
      <c r="J36" s="598"/>
      <c r="K36" s="599"/>
      <c r="L36" s="178">
        <f>SUM(L37:L39)</f>
        <v>0</v>
      </c>
    </row>
    <row r="37" spans="3:13" s="133" customFormat="1">
      <c r="C37" s="680" t="s">
        <v>37</v>
      </c>
      <c r="D37" s="686"/>
      <c r="E37" s="652"/>
      <c r="F37" s="154" t="s">
        <v>38</v>
      </c>
      <c r="G37" s="146">
        <v>2</v>
      </c>
      <c r="H37" s="168">
        <v>1</v>
      </c>
      <c r="I37" s="185">
        <v>24</v>
      </c>
      <c r="J37" s="189">
        <f>G37*H37*I37</f>
        <v>48</v>
      </c>
      <c r="K37" s="196"/>
      <c r="L37" s="188"/>
    </row>
    <row r="38" spans="3:13" s="133" customFormat="1">
      <c r="C38" s="680" t="s">
        <v>162</v>
      </c>
      <c r="D38" s="686"/>
      <c r="E38" s="652"/>
      <c r="F38" s="145" t="s">
        <v>38</v>
      </c>
      <c r="G38" s="146">
        <v>1</v>
      </c>
      <c r="H38" s="147">
        <v>1</v>
      </c>
      <c r="I38" s="185">
        <v>24</v>
      </c>
      <c r="J38" s="181">
        <f>G38*H38*I38</f>
        <v>24</v>
      </c>
      <c r="K38" s="182"/>
      <c r="L38" s="183"/>
    </row>
    <row r="39" spans="3:13" s="133" customFormat="1">
      <c r="C39" s="680" t="s">
        <v>163</v>
      </c>
      <c r="D39" s="686"/>
      <c r="E39" s="652"/>
      <c r="F39" s="145" t="s">
        <v>38</v>
      </c>
      <c r="G39" s="146">
        <v>1</v>
      </c>
      <c r="H39" s="147">
        <v>1</v>
      </c>
      <c r="I39" s="185">
        <v>1</v>
      </c>
      <c r="J39" s="181">
        <f>G39*H39*I39</f>
        <v>1</v>
      </c>
      <c r="K39" s="182"/>
      <c r="L39" s="183"/>
    </row>
    <row r="40" spans="3:13" s="133" customFormat="1">
      <c r="C40" s="597" t="s">
        <v>40</v>
      </c>
      <c r="D40" s="598"/>
      <c r="E40" s="598"/>
      <c r="F40" s="598"/>
      <c r="G40" s="598"/>
      <c r="H40" s="598"/>
      <c r="I40" s="598"/>
      <c r="J40" s="598"/>
      <c r="K40" s="599"/>
      <c r="L40" s="197">
        <f>SUM(L41:L45)</f>
        <v>0</v>
      </c>
    </row>
    <row r="41" spans="3:13" s="133" customFormat="1">
      <c r="C41" s="680" t="s">
        <v>41</v>
      </c>
      <c r="D41" s="686"/>
      <c r="E41" s="652"/>
      <c r="F41" s="145" t="s">
        <v>42</v>
      </c>
      <c r="G41" s="146">
        <v>1</v>
      </c>
      <c r="H41" s="147">
        <v>1</v>
      </c>
      <c r="I41" s="185">
        <v>24</v>
      </c>
      <c r="J41" s="181">
        <f>G41*H41*I41</f>
        <v>24</v>
      </c>
      <c r="K41" s="182"/>
      <c r="L41" s="198"/>
    </row>
    <row r="42" spans="3:13" s="133" customFormat="1">
      <c r="C42" s="680" t="s">
        <v>164</v>
      </c>
      <c r="D42" s="686"/>
      <c r="E42" s="652"/>
      <c r="F42" s="145" t="s">
        <v>42</v>
      </c>
      <c r="G42" s="146">
        <v>1</v>
      </c>
      <c r="H42" s="147">
        <v>1</v>
      </c>
      <c r="I42" s="185">
        <v>20</v>
      </c>
      <c r="J42" s="181">
        <f>G42*H42*I42</f>
        <v>20</v>
      </c>
      <c r="K42" s="182"/>
      <c r="L42" s="193"/>
      <c r="M42" s="199"/>
    </row>
    <row r="43" spans="3:13" s="133" customFormat="1">
      <c r="C43" s="680" t="s">
        <v>165</v>
      </c>
      <c r="D43" s="686"/>
      <c r="E43" s="652"/>
      <c r="F43" s="145" t="s">
        <v>42</v>
      </c>
      <c r="G43" s="146">
        <v>1</v>
      </c>
      <c r="H43" s="147">
        <v>1</v>
      </c>
      <c r="I43" s="185">
        <v>2</v>
      </c>
      <c r="J43" s="181">
        <f>G43*H43*I43</f>
        <v>2</v>
      </c>
      <c r="K43" s="182"/>
      <c r="L43" s="193"/>
      <c r="M43" s="199"/>
    </row>
    <row r="44" spans="3:13" s="133" customFormat="1">
      <c r="C44" s="680" t="s">
        <v>166</v>
      </c>
      <c r="D44" s="686"/>
      <c r="E44" s="652"/>
      <c r="F44" s="145" t="s">
        <v>42</v>
      </c>
      <c r="G44" s="146">
        <v>1</v>
      </c>
      <c r="H44" s="147">
        <v>1</v>
      </c>
      <c r="I44" s="185">
        <v>1</v>
      </c>
      <c r="J44" s="181">
        <f>G44*H44*I44</f>
        <v>1</v>
      </c>
      <c r="K44" s="182"/>
      <c r="L44" s="193"/>
      <c r="M44" s="199"/>
    </row>
    <row r="45" spans="3:13" s="133" customFormat="1">
      <c r="C45" s="680" t="s">
        <v>167</v>
      </c>
      <c r="D45" s="686"/>
      <c r="E45" s="652"/>
      <c r="F45" s="145" t="s">
        <v>42</v>
      </c>
      <c r="G45" s="146">
        <v>1</v>
      </c>
      <c r="H45" s="147">
        <v>1</v>
      </c>
      <c r="I45" s="185">
        <v>1</v>
      </c>
      <c r="J45" s="181">
        <f>G45*H45*I45</f>
        <v>1</v>
      </c>
      <c r="K45" s="182"/>
      <c r="L45" s="193"/>
      <c r="M45" s="199"/>
    </row>
    <row r="46" spans="3:13" s="133" customFormat="1">
      <c r="C46" s="597" t="s">
        <v>168</v>
      </c>
      <c r="D46" s="598"/>
      <c r="E46" s="598"/>
      <c r="F46" s="598"/>
      <c r="G46" s="598"/>
      <c r="H46" s="598"/>
      <c r="I46" s="598"/>
      <c r="J46" s="598"/>
      <c r="K46" s="599"/>
      <c r="L46" s="197">
        <f>SUM(L47:L49)</f>
        <v>0</v>
      </c>
    </row>
    <row r="47" spans="3:13" s="133" customFormat="1">
      <c r="C47" s="680" t="s">
        <v>52</v>
      </c>
      <c r="D47" s="686"/>
      <c r="E47" s="652"/>
      <c r="F47" s="145" t="s">
        <v>53</v>
      </c>
      <c r="G47" s="146">
        <v>1</v>
      </c>
      <c r="H47" s="147">
        <v>1</v>
      </c>
      <c r="I47" s="185">
        <v>24</v>
      </c>
      <c r="J47" s="181">
        <f>G47*H47*I47</f>
        <v>24</v>
      </c>
      <c r="K47" s="182"/>
      <c r="L47" s="198"/>
    </row>
    <row r="48" spans="3:13" s="133" customFormat="1">
      <c r="C48" s="680" t="s">
        <v>169</v>
      </c>
      <c r="D48" s="686"/>
      <c r="E48" s="652"/>
      <c r="F48" s="145" t="s">
        <v>53</v>
      </c>
      <c r="G48" s="146">
        <v>1</v>
      </c>
      <c r="H48" s="147">
        <v>1</v>
      </c>
      <c r="I48" s="185">
        <v>24</v>
      </c>
      <c r="J48" s="181">
        <f>G48*H48*I48</f>
        <v>24</v>
      </c>
      <c r="K48" s="182"/>
      <c r="L48" s="183"/>
    </row>
    <row r="49" spans="3:20" s="133" customFormat="1">
      <c r="C49" s="680" t="s">
        <v>170</v>
      </c>
      <c r="D49" s="686"/>
      <c r="E49" s="652"/>
      <c r="F49" s="145" t="s">
        <v>53</v>
      </c>
      <c r="G49" s="146">
        <v>1</v>
      </c>
      <c r="H49" s="147">
        <v>1</v>
      </c>
      <c r="I49" s="185">
        <v>24</v>
      </c>
      <c r="J49" s="181">
        <f>G49*H49*I49</f>
        <v>24</v>
      </c>
      <c r="K49" s="182"/>
      <c r="L49" s="193"/>
    </row>
    <row r="50" spans="3:20" s="133" customFormat="1">
      <c r="C50" s="597" t="s">
        <v>171</v>
      </c>
      <c r="D50" s="598"/>
      <c r="E50" s="598"/>
      <c r="F50" s="598"/>
      <c r="G50" s="598"/>
      <c r="H50" s="598"/>
      <c r="I50" s="598"/>
      <c r="J50" s="598"/>
      <c r="K50" s="599"/>
      <c r="L50" s="197">
        <f>SUM(L51:L52)</f>
        <v>0</v>
      </c>
    </row>
    <row r="51" spans="3:20" s="133" customFormat="1">
      <c r="C51" s="680" t="s">
        <v>172</v>
      </c>
      <c r="D51" s="686"/>
      <c r="E51" s="652"/>
      <c r="F51" s="145" t="s">
        <v>53</v>
      </c>
      <c r="G51" s="146">
        <v>1</v>
      </c>
      <c r="H51" s="147">
        <v>1</v>
      </c>
      <c r="I51" s="185">
        <v>24</v>
      </c>
      <c r="J51" s="181">
        <f>G51*H51*I51</f>
        <v>24</v>
      </c>
      <c r="K51" s="182"/>
      <c r="L51" s="198"/>
    </row>
    <row r="52" spans="3:20" s="133" customFormat="1">
      <c r="C52" s="687" t="s">
        <v>173</v>
      </c>
      <c r="D52" s="688"/>
      <c r="E52" s="689"/>
      <c r="F52" s="157" t="s">
        <v>53</v>
      </c>
      <c r="G52" s="158">
        <v>1</v>
      </c>
      <c r="H52" s="159">
        <v>1</v>
      </c>
      <c r="I52" s="185">
        <v>24</v>
      </c>
      <c r="J52" s="191">
        <f>G52*H52*I52</f>
        <v>24</v>
      </c>
      <c r="K52" s="192"/>
      <c r="L52" s="193"/>
    </row>
    <row r="53" spans="3:20" s="133" customFormat="1">
      <c r="C53" s="597" t="s">
        <v>174</v>
      </c>
      <c r="D53" s="598"/>
      <c r="E53" s="598"/>
      <c r="F53" s="598"/>
      <c r="G53" s="598"/>
      <c r="H53" s="598"/>
      <c r="I53" s="598"/>
      <c r="J53" s="598"/>
      <c r="K53" s="599"/>
      <c r="L53" s="197">
        <f>SUM(L54)</f>
        <v>0</v>
      </c>
    </row>
    <row r="54" spans="3:20" s="133" customFormat="1" ht="16.5">
      <c r="C54" s="702" t="s">
        <v>175</v>
      </c>
      <c r="D54" s="703"/>
      <c r="E54" s="704"/>
      <c r="F54" s="149" t="s">
        <v>176</v>
      </c>
      <c r="G54" s="169">
        <v>0</v>
      </c>
      <c r="H54" s="151">
        <v>1</v>
      </c>
      <c r="I54" s="185">
        <v>1</v>
      </c>
      <c r="J54" s="186">
        <f>G54*H54*I54</f>
        <v>0</v>
      </c>
      <c r="K54" s="187">
        <f>TRUNC(L15*1%,2)</f>
        <v>0</v>
      </c>
      <c r="L54" s="188">
        <f>TRUNC(J54*K54,2)</f>
        <v>0</v>
      </c>
      <c r="M54" s="200"/>
    </row>
    <row r="55" spans="3:20" s="134" customFormat="1" ht="14.25">
      <c r="C55" s="640"/>
      <c r="D55" s="638"/>
      <c r="E55" s="638"/>
      <c r="F55" s="639"/>
      <c r="G55" s="637" t="s">
        <v>177</v>
      </c>
      <c r="H55" s="638"/>
      <c r="I55" s="638"/>
      <c r="J55" s="638"/>
      <c r="K55" s="639"/>
      <c r="L55" s="178">
        <f>SUM(L36,L40,L46,L50,L53)</f>
        <v>0</v>
      </c>
    </row>
    <row r="56" spans="3:20" s="134" customFormat="1">
      <c r="C56" s="684" t="s">
        <v>121</v>
      </c>
      <c r="D56" s="705"/>
      <c r="E56" s="705"/>
      <c r="F56" s="685"/>
      <c r="G56" s="637" t="s">
        <v>178</v>
      </c>
      <c r="H56" s="638"/>
      <c r="I56" s="638"/>
      <c r="J56" s="638"/>
      <c r="K56" s="639"/>
      <c r="L56" s="178">
        <f>SUM(L15,L30,L32,L33,L34,L55)</f>
        <v>0</v>
      </c>
    </row>
    <row r="57" spans="3:20" s="134" customFormat="1" ht="14.25">
      <c r="C57" s="647"/>
      <c r="D57" s="648"/>
      <c r="E57" s="648"/>
      <c r="F57" s="648"/>
      <c r="G57" s="648"/>
      <c r="H57" s="648"/>
      <c r="I57" s="648"/>
      <c r="J57" s="648"/>
      <c r="K57" s="648"/>
      <c r="L57" s="649"/>
    </row>
    <row r="58" spans="3:20" s="133" customFormat="1">
      <c r="C58" s="171" t="s">
        <v>122</v>
      </c>
      <c r="D58" s="172"/>
      <c r="E58" s="650"/>
      <c r="F58" s="650"/>
      <c r="G58" s="650"/>
      <c r="H58" s="650"/>
      <c r="I58" s="650"/>
      <c r="J58" s="650"/>
      <c r="K58" s="650"/>
      <c r="L58" s="706"/>
    </row>
    <row r="59" spans="3:20" s="133" customFormat="1">
      <c r="C59" s="651" t="s">
        <v>123</v>
      </c>
      <c r="D59" s="652"/>
      <c r="E59" s="707">
        <v>0.12</v>
      </c>
      <c r="F59" s="708"/>
      <c r="G59" s="670" t="s">
        <v>124</v>
      </c>
      <c r="H59" s="671"/>
      <c r="I59" s="671"/>
      <c r="J59" s="671"/>
      <c r="K59" s="672"/>
      <c r="L59" s="190">
        <f>TRUNC(L56*E59,2)</f>
        <v>0</v>
      </c>
    </row>
    <row r="60" spans="3:20" s="133" customFormat="1">
      <c r="C60" s="682" t="s">
        <v>125</v>
      </c>
      <c r="D60" s="683"/>
      <c r="E60" s="767">
        <v>0.16619999999999999</v>
      </c>
      <c r="F60" s="768"/>
      <c r="G60" s="690" t="s">
        <v>126</v>
      </c>
      <c r="H60" s="691"/>
      <c r="I60" s="691"/>
      <c r="J60" s="691"/>
      <c r="K60" s="692"/>
      <c r="L60" s="201">
        <f>SUM(L56,L59)*E60</f>
        <v>0</v>
      </c>
    </row>
    <row r="61" spans="3:20" s="133" customFormat="1">
      <c r="C61" s="684" t="s">
        <v>127</v>
      </c>
      <c r="D61" s="685"/>
      <c r="E61" s="637" t="s">
        <v>128</v>
      </c>
      <c r="F61" s="693"/>
      <c r="G61" s="694"/>
      <c r="H61" s="695"/>
      <c r="I61" s="695"/>
      <c r="J61" s="695"/>
      <c r="K61" s="696"/>
      <c r="L61" s="178">
        <f>SUM(L59:L60)</f>
        <v>0</v>
      </c>
    </row>
    <row r="62" spans="3:20" s="134" customFormat="1">
      <c r="C62" s="697"/>
      <c r="D62" s="698"/>
      <c r="E62" s="698"/>
      <c r="F62" s="698"/>
      <c r="G62" s="698"/>
      <c r="H62" s="698"/>
      <c r="I62" s="698"/>
      <c r="J62" s="698"/>
      <c r="K62" s="698"/>
      <c r="L62" s="699"/>
      <c r="N62" s="133"/>
      <c r="O62" s="133"/>
      <c r="P62" s="133"/>
      <c r="Q62" s="133"/>
      <c r="R62" s="133"/>
      <c r="S62" s="133"/>
      <c r="T62" s="133"/>
    </row>
    <row r="63" spans="3:20" s="133" customFormat="1">
      <c r="C63" s="644" t="s">
        <v>129</v>
      </c>
      <c r="D63" s="645"/>
      <c r="E63" s="645"/>
      <c r="F63" s="645"/>
      <c r="G63" s="645"/>
      <c r="H63" s="645"/>
      <c r="I63" s="645"/>
      <c r="J63" s="645"/>
      <c r="K63" s="646"/>
      <c r="L63" s="202">
        <f>SUM(L56,L61)</f>
        <v>0</v>
      </c>
      <c r="M63" s="203"/>
      <c r="N63" s="204"/>
      <c r="O63" s="205"/>
    </row>
    <row r="64" spans="3:20" s="135" customFormat="1">
      <c r="C64" s="749" t="s">
        <v>179</v>
      </c>
      <c r="D64" s="750"/>
      <c r="E64" s="750"/>
      <c r="F64" s="750"/>
      <c r="G64" s="750"/>
      <c r="H64" s="750"/>
      <c r="I64" s="750"/>
      <c r="J64" s="662" t="s">
        <v>180</v>
      </c>
      <c r="K64" s="662"/>
      <c r="L64" s="721">
        <f>L63/J17</f>
        <v>0</v>
      </c>
      <c r="N64" s="204"/>
      <c r="O64" s="205"/>
      <c r="P64" s="133"/>
      <c r="Q64" s="206"/>
      <c r="R64" s="133"/>
      <c r="S64" s="133"/>
      <c r="T64" s="133"/>
    </row>
    <row r="65" spans="2:20" s="135" customFormat="1">
      <c r="C65" s="751"/>
      <c r="D65" s="752"/>
      <c r="E65" s="752"/>
      <c r="F65" s="752"/>
      <c r="G65" s="752"/>
      <c r="H65" s="752"/>
      <c r="I65" s="752"/>
      <c r="J65" s="663"/>
      <c r="K65" s="663"/>
      <c r="L65" s="722"/>
      <c r="N65" s="133"/>
      <c r="O65" s="133"/>
      <c r="P65" s="133"/>
      <c r="Q65" s="206"/>
      <c r="R65" s="133"/>
      <c r="S65" s="133"/>
      <c r="T65" s="133"/>
    </row>
    <row r="66" spans="2:20" s="133" customFormat="1">
      <c r="D66" s="207"/>
      <c r="E66" s="207"/>
      <c r="F66" s="207"/>
      <c r="G66" s="207"/>
      <c r="H66" s="207"/>
      <c r="I66" s="207"/>
      <c r="J66" s="207"/>
      <c r="K66" s="207"/>
      <c r="Q66" s="206"/>
    </row>
    <row r="67" spans="2:20" s="133" customFormat="1">
      <c r="D67" s="207"/>
      <c r="E67" s="207"/>
      <c r="F67" s="207"/>
      <c r="G67" s="207"/>
      <c r="H67" s="207"/>
      <c r="I67" s="207"/>
      <c r="J67" s="207"/>
      <c r="K67" s="207"/>
      <c r="Q67" s="206"/>
    </row>
    <row r="68" spans="2:20" s="133" customFormat="1">
      <c r="D68" s="207"/>
      <c r="E68" s="207"/>
      <c r="F68" s="207"/>
      <c r="G68" s="207"/>
      <c r="H68" s="207"/>
      <c r="I68" s="207"/>
      <c r="J68" s="207"/>
      <c r="K68" s="207"/>
      <c r="L68" s="239"/>
      <c r="N68" s="240"/>
    </row>
    <row r="69" spans="2:20" s="133" customFormat="1">
      <c r="D69" s="207"/>
      <c r="E69" s="207"/>
      <c r="F69" s="207"/>
      <c r="G69" s="207"/>
      <c r="H69" s="207"/>
      <c r="I69" s="207"/>
      <c r="J69" s="207"/>
      <c r="K69" s="207"/>
      <c r="L69" s="239"/>
      <c r="N69" s="660"/>
      <c r="O69" s="661"/>
    </row>
    <row r="70" spans="2:20" s="133" customFormat="1">
      <c r="D70" s="207"/>
      <c r="E70" s="207"/>
      <c r="F70" s="207"/>
      <c r="G70" s="207"/>
      <c r="H70" s="207"/>
      <c r="I70" s="207"/>
      <c r="J70" s="207"/>
      <c r="K70" s="207"/>
      <c r="L70" s="239"/>
      <c r="N70" s="660"/>
      <c r="O70" s="661"/>
    </row>
    <row r="71" spans="2:20" s="133" customFormat="1" ht="15.75">
      <c r="C71" s="208"/>
      <c r="D71" s="209" t="s">
        <v>181</v>
      </c>
      <c r="E71" s="210"/>
      <c r="F71" s="210"/>
      <c r="G71" s="210"/>
      <c r="H71" s="210"/>
      <c r="I71" s="210"/>
      <c r="J71" s="210"/>
      <c r="K71" s="210"/>
      <c r="L71" s="241"/>
      <c r="M71" s="242"/>
      <c r="N71" s="243"/>
      <c r="O71" s="243"/>
    </row>
    <row r="72" spans="2:20" s="133" customFormat="1" ht="15.75">
      <c r="C72" s="211"/>
      <c r="D72" s="700" t="s">
        <v>182</v>
      </c>
      <c r="E72" s="700"/>
      <c r="F72" s="700"/>
      <c r="G72" s="700"/>
      <c r="H72" s="700"/>
      <c r="I72" s="700"/>
      <c r="J72" s="700"/>
      <c r="K72" s="700"/>
      <c r="L72" s="701"/>
      <c r="M72" s="242"/>
    </row>
    <row r="73" spans="2:20" s="133" customFormat="1">
      <c r="C73" s="211"/>
      <c r="D73" s="700" t="s">
        <v>183</v>
      </c>
      <c r="E73" s="700"/>
      <c r="F73" s="700"/>
      <c r="G73" s="700"/>
      <c r="H73" s="700"/>
      <c r="I73" s="700"/>
      <c r="J73" s="700"/>
      <c r="K73" s="700"/>
      <c r="L73" s="701"/>
    </row>
    <row r="74" spans="2:20" s="133" customFormat="1">
      <c r="C74" s="211"/>
      <c r="D74" s="700" t="s">
        <v>184</v>
      </c>
      <c r="E74" s="700"/>
      <c r="F74" s="700"/>
      <c r="G74" s="700"/>
      <c r="H74" s="700"/>
      <c r="I74" s="700"/>
      <c r="J74" s="700"/>
      <c r="K74" s="700"/>
      <c r="L74" s="701"/>
    </row>
    <row r="75" spans="2:20" s="133" customFormat="1">
      <c r="C75" s="212"/>
      <c r="D75" s="213"/>
      <c r="E75" s="214"/>
      <c r="F75" s="214"/>
      <c r="G75" s="214"/>
      <c r="H75" s="214"/>
      <c r="I75" s="214"/>
      <c r="J75" s="214"/>
      <c r="K75" s="214"/>
      <c r="L75" s="244"/>
    </row>
    <row r="76" spans="2:20" s="133" customFormat="1">
      <c r="D76" s="215"/>
      <c r="E76" s="207"/>
      <c r="F76" s="207"/>
      <c r="G76" s="207"/>
      <c r="H76" s="207"/>
      <c r="I76" s="207"/>
      <c r="J76" s="207"/>
      <c r="K76" s="207"/>
    </row>
    <row r="77" spans="2:20" s="133" customFormat="1">
      <c r="C77" s="216"/>
      <c r="D77" s="217"/>
      <c r="E77" s="217"/>
      <c r="F77" s="217"/>
      <c r="G77" s="217"/>
      <c r="H77" s="217"/>
      <c r="I77" s="217"/>
      <c r="J77" s="217"/>
      <c r="K77" s="217"/>
      <c r="L77" s="216"/>
    </row>
    <row r="78" spans="2:20" s="133" customFormat="1" ht="24">
      <c r="B78" s="218"/>
      <c r="C78" s="759" t="s">
        <v>185</v>
      </c>
      <c r="D78" s="760"/>
      <c r="E78" s="219" t="s">
        <v>186</v>
      </c>
      <c r="F78" s="220"/>
      <c r="G78" s="761" t="s">
        <v>187</v>
      </c>
      <c r="H78" s="759"/>
      <c r="I78" s="759"/>
      <c r="J78" s="760"/>
      <c r="K78" s="761" t="s">
        <v>188</v>
      </c>
      <c r="L78" s="760"/>
    </row>
    <row r="79" spans="2:20" s="133" customFormat="1" ht="15.75">
      <c r="B79" s="221"/>
      <c r="C79" s="222"/>
      <c r="D79" s="223" t="s">
        <v>189</v>
      </c>
      <c r="E79" s="224" t="s">
        <v>156</v>
      </c>
      <c r="F79" s="224"/>
      <c r="G79" s="762" t="s">
        <v>190</v>
      </c>
      <c r="H79" s="763"/>
      <c r="I79" s="763"/>
      <c r="J79" s="764"/>
      <c r="K79" s="765" t="s">
        <v>191</v>
      </c>
      <c r="L79" s="766"/>
    </row>
    <row r="80" spans="2:20" s="133" customFormat="1" ht="15.75">
      <c r="C80" s="222"/>
      <c r="D80" s="225" t="s">
        <v>192</v>
      </c>
      <c r="E80" s="226" t="s">
        <v>138</v>
      </c>
      <c r="F80" s="226"/>
      <c r="G80" s="723" t="s">
        <v>193</v>
      </c>
      <c r="H80" s="724"/>
      <c r="I80" s="724"/>
      <c r="J80" s="725"/>
      <c r="K80" s="726" t="s">
        <v>194</v>
      </c>
      <c r="L80" s="727"/>
    </row>
    <row r="81" spans="3:12" s="133" customFormat="1" ht="15.75">
      <c r="C81" s="227"/>
      <c r="D81" s="228" t="s">
        <v>195</v>
      </c>
      <c r="E81" s="226" t="s">
        <v>111</v>
      </c>
      <c r="F81" s="226"/>
      <c r="G81" s="723" t="s">
        <v>196</v>
      </c>
      <c r="H81" s="724"/>
      <c r="I81" s="724"/>
      <c r="J81" s="725"/>
      <c r="K81" s="743" t="s">
        <v>197</v>
      </c>
      <c r="L81" s="744"/>
    </row>
    <row r="82" spans="3:12" s="133" customFormat="1" ht="15.75">
      <c r="C82" s="229"/>
      <c r="D82" s="228" t="s">
        <v>198</v>
      </c>
      <c r="E82" s="226" t="s">
        <v>114</v>
      </c>
      <c r="F82" s="226"/>
      <c r="G82" s="723" t="s">
        <v>199</v>
      </c>
      <c r="H82" s="724"/>
      <c r="I82" s="724"/>
      <c r="J82" s="725"/>
      <c r="K82" s="745"/>
      <c r="L82" s="746"/>
    </row>
    <row r="83" spans="3:12" s="133" customFormat="1" ht="15.75">
      <c r="C83" s="229"/>
      <c r="D83" s="228" t="s">
        <v>200</v>
      </c>
      <c r="E83" s="226" t="s">
        <v>115</v>
      </c>
      <c r="F83" s="226"/>
      <c r="G83" s="723" t="s">
        <v>201</v>
      </c>
      <c r="H83" s="724"/>
      <c r="I83" s="724"/>
      <c r="J83" s="725"/>
      <c r="K83" s="745"/>
      <c r="L83" s="746"/>
    </row>
    <row r="84" spans="3:12" s="133" customFormat="1" ht="15.75">
      <c r="C84" s="222"/>
      <c r="D84" s="228" t="s">
        <v>202</v>
      </c>
      <c r="E84" s="226" t="s">
        <v>140</v>
      </c>
      <c r="F84" s="226"/>
      <c r="G84" s="723" t="s">
        <v>203</v>
      </c>
      <c r="H84" s="724"/>
      <c r="I84" s="724"/>
      <c r="J84" s="725"/>
      <c r="K84" s="747"/>
      <c r="L84" s="748"/>
    </row>
    <row r="85" spans="3:12" s="133" customFormat="1" ht="15.75">
      <c r="C85" s="230"/>
      <c r="D85" s="225" t="s">
        <v>204</v>
      </c>
      <c r="E85" s="231" t="s">
        <v>143</v>
      </c>
      <c r="F85" s="231"/>
      <c r="G85" s="728" t="s">
        <v>205</v>
      </c>
      <c r="H85" s="729"/>
      <c r="I85" s="729"/>
      <c r="J85" s="730"/>
      <c r="K85" s="743" t="s">
        <v>206</v>
      </c>
      <c r="L85" s="744"/>
    </row>
    <row r="86" spans="3:12" s="133" customFormat="1" ht="15.75">
      <c r="C86" s="222"/>
      <c r="D86" s="225" t="s">
        <v>204</v>
      </c>
      <c r="E86" s="226" t="s">
        <v>118</v>
      </c>
      <c r="F86" s="226"/>
      <c r="G86" s="728" t="s">
        <v>207</v>
      </c>
      <c r="H86" s="729"/>
      <c r="I86" s="729"/>
      <c r="J86" s="730"/>
      <c r="K86" s="745"/>
      <c r="L86" s="746"/>
    </row>
    <row r="87" spans="3:12" s="136" customFormat="1" ht="15.75">
      <c r="C87" s="221"/>
      <c r="D87" s="225" t="s">
        <v>208</v>
      </c>
      <c r="E87" s="231" t="s">
        <v>143</v>
      </c>
      <c r="F87" s="231"/>
      <c r="G87" s="728" t="s">
        <v>209</v>
      </c>
      <c r="H87" s="729"/>
      <c r="I87" s="729"/>
      <c r="J87" s="730"/>
      <c r="K87" s="745"/>
      <c r="L87" s="746"/>
    </row>
    <row r="88" spans="3:12" s="136" customFormat="1" ht="15.75">
      <c r="C88" s="222"/>
      <c r="D88" s="225" t="s">
        <v>210</v>
      </c>
      <c r="E88" s="231" t="s">
        <v>211</v>
      </c>
      <c r="F88" s="231"/>
      <c r="G88" s="728" t="s">
        <v>212</v>
      </c>
      <c r="H88" s="729"/>
      <c r="I88" s="729"/>
      <c r="J88" s="730"/>
      <c r="K88" s="745"/>
      <c r="L88" s="746"/>
    </row>
    <row r="89" spans="3:12" s="136" customFormat="1" ht="15.75">
      <c r="C89" s="222"/>
      <c r="D89" s="225" t="s">
        <v>213</v>
      </c>
      <c r="E89" s="231" t="s">
        <v>146</v>
      </c>
      <c r="F89" s="231"/>
      <c r="G89" s="728" t="s">
        <v>214</v>
      </c>
      <c r="H89" s="729"/>
      <c r="I89" s="729"/>
      <c r="J89" s="730"/>
      <c r="K89" s="747"/>
      <c r="L89" s="748"/>
    </row>
    <row r="90" spans="3:12" s="133" customFormat="1" ht="15.75">
      <c r="C90" s="229"/>
      <c r="D90" s="228" t="s">
        <v>215</v>
      </c>
      <c r="E90" s="226" t="s">
        <v>216</v>
      </c>
      <c r="F90" s="226"/>
      <c r="G90" s="723" t="s">
        <v>217</v>
      </c>
      <c r="H90" s="724"/>
      <c r="I90" s="724"/>
      <c r="J90" s="725"/>
      <c r="K90" s="726" t="s">
        <v>218</v>
      </c>
      <c r="L90" s="727"/>
    </row>
    <row r="91" spans="3:12" s="133" customFormat="1" ht="15.75">
      <c r="C91" s="229"/>
      <c r="D91" s="228" t="s">
        <v>219</v>
      </c>
      <c r="E91" s="226" t="s">
        <v>220</v>
      </c>
      <c r="F91" s="226"/>
      <c r="G91" s="723" t="s">
        <v>209</v>
      </c>
      <c r="H91" s="724"/>
      <c r="I91" s="724"/>
      <c r="J91" s="725"/>
      <c r="K91" s="726" t="s">
        <v>221</v>
      </c>
      <c r="L91" s="727"/>
    </row>
    <row r="92" spans="3:12" s="133" customFormat="1" ht="15.75">
      <c r="C92" s="229"/>
      <c r="D92" s="228" t="s">
        <v>222</v>
      </c>
      <c r="E92" s="226" t="s">
        <v>151</v>
      </c>
      <c r="F92" s="226"/>
      <c r="G92" s="723" t="s">
        <v>223</v>
      </c>
      <c r="H92" s="724"/>
      <c r="I92" s="724"/>
      <c r="J92" s="725"/>
      <c r="K92" s="726" t="s">
        <v>150</v>
      </c>
      <c r="L92" s="727"/>
    </row>
    <row r="93" spans="3:12" s="133" customFormat="1" ht="15.75">
      <c r="C93" s="229"/>
      <c r="D93" s="228" t="s">
        <v>224</v>
      </c>
      <c r="E93" s="226" t="s">
        <v>153</v>
      </c>
      <c r="F93" s="226"/>
      <c r="G93" s="723" t="s">
        <v>223</v>
      </c>
      <c r="H93" s="724"/>
      <c r="I93" s="724"/>
      <c r="J93" s="725"/>
      <c r="K93" s="726" t="s">
        <v>225</v>
      </c>
      <c r="L93" s="727"/>
    </row>
    <row r="94" spans="3:12" s="133" customFormat="1" ht="15.75">
      <c r="C94" s="229"/>
      <c r="D94" s="228" t="s">
        <v>226</v>
      </c>
      <c r="E94" s="226" t="s">
        <v>227</v>
      </c>
      <c r="F94" s="226"/>
      <c r="G94" s="723" t="s">
        <v>223</v>
      </c>
      <c r="H94" s="724"/>
      <c r="I94" s="724"/>
      <c r="J94" s="725"/>
      <c r="K94" s="726" t="s">
        <v>228</v>
      </c>
      <c r="L94" s="727"/>
    </row>
    <row r="95" spans="3:12" s="133" customFormat="1" ht="15.75">
      <c r="C95" s="232"/>
      <c r="D95" s="233" t="s">
        <v>229</v>
      </c>
      <c r="E95" s="234" t="s">
        <v>230</v>
      </c>
      <c r="F95" s="234"/>
      <c r="G95" s="709" t="s">
        <v>223</v>
      </c>
      <c r="H95" s="710"/>
      <c r="I95" s="710"/>
      <c r="J95" s="711"/>
      <c r="K95" s="712" t="s">
        <v>231</v>
      </c>
      <c r="L95" s="713"/>
    </row>
    <row r="96" spans="3:12">
      <c r="C96" s="235"/>
      <c r="D96" s="236"/>
      <c r="E96" s="236"/>
      <c r="F96" s="236"/>
      <c r="G96" s="237"/>
      <c r="H96" s="235"/>
      <c r="I96" s="235"/>
      <c r="J96" s="235"/>
      <c r="K96" s="237"/>
      <c r="L96" s="235"/>
    </row>
    <row r="97" spans="3:12">
      <c r="C97" s="235"/>
      <c r="D97" s="236"/>
      <c r="E97" s="236"/>
      <c r="F97" s="236"/>
      <c r="G97" s="237"/>
      <c r="H97" s="235"/>
      <c r="I97" s="235"/>
      <c r="J97" s="235"/>
      <c r="K97" s="237"/>
      <c r="L97" s="235"/>
    </row>
    <row r="98" spans="3:12">
      <c r="C98" s="235"/>
      <c r="D98" s="714"/>
      <c r="E98" s="714"/>
      <c r="F98" s="714"/>
      <c r="G98" s="714"/>
      <c r="H98" s="714"/>
      <c r="I98" s="714"/>
      <c r="J98" s="714"/>
      <c r="K98" s="715"/>
      <c r="L98" s="715"/>
    </row>
    <row r="102" spans="3:12">
      <c r="D102" s="238"/>
    </row>
    <row r="112" spans="3:12">
      <c r="L112" s="245"/>
    </row>
  </sheetData>
  <mergeCells count="111">
    <mergeCell ref="C7:L8"/>
    <mergeCell ref="C5:L6"/>
    <mergeCell ref="K85:L89"/>
    <mergeCell ref="K81:L84"/>
    <mergeCell ref="N69:O70"/>
    <mergeCell ref="C64:I65"/>
    <mergeCell ref="J64:K65"/>
    <mergeCell ref="C14:D15"/>
    <mergeCell ref="C11:K12"/>
    <mergeCell ref="G86:J86"/>
    <mergeCell ref="G87:J87"/>
    <mergeCell ref="G88:J88"/>
    <mergeCell ref="G89:J89"/>
    <mergeCell ref="D73:L73"/>
    <mergeCell ref="D74:L74"/>
    <mergeCell ref="C78:D78"/>
    <mergeCell ref="G78:J78"/>
    <mergeCell ref="K78:L78"/>
    <mergeCell ref="G79:J79"/>
    <mergeCell ref="K79:L79"/>
    <mergeCell ref="G80:J80"/>
    <mergeCell ref="K80:L80"/>
    <mergeCell ref="C60:D60"/>
    <mergeCell ref="E60:F60"/>
    <mergeCell ref="G95:J95"/>
    <mergeCell ref="K95:L95"/>
    <mergeCell ref="D98:J98"/>
    <mergeCell ref="K98:L98"/>
    <mergeCell ref="E14:E15"/>
    <mergeCell ref="F14:F15"/>
    <mergeCell ref="F32:F34"/>
    <mergeCell ref="L11:L12"/>
    <mergeCell ref="L64:L65"/>
    <mergeCell ref="G90:J90"/>
    <mergeCell ref="K90:L90"/>
    <mergeCell ref="G91:J91"/>
    <mergeCell ref="K91:L91"/>
    <mergeCell ref="G92:J92"/>
    <mergeCell ref="K92:L92"/>
    <mergeCell ref="G93:J93"/>
    <mergeCell ref="K93:L93"/>
    <mergeCell ref="G94:J94"/>
    <mergeCell ref="K94:L94"/>
    <mergeCell ref="G81:J81"/>
    <mergeCell ref="G82:J82"/>
    <mergeCell ref="G83:J83"/>
    <mergeCell ref="G84:J84"/>
    <mergeCell ref="G85:J85"/>
    <mergeCell ref="G60:K60"/>
    <mergeCell ref="C61:D61"/>
    <mergeCell ref="E61:F61"/>
    <mergeCell ref="G61:K61"/>
    <mergeCell ref="C62:L62"/>
    <mergeCell ref="C63:K63"/>
    <mergeCell ref="D72:L72"/>
    <mergeCell ref="C54:E54"/>
    <mergeCell ref="C55:F55"/>
    <mergeCell ref="G55:K55"/>
    <mergeCell ref="C56:F56"/>
    <mergeCell ref="G56:K56"/>
    <mergeCell ref="C57:L57"/>
    <mergeCell ref="E58:F58"/>
    <mergeCell ref="G58:L58"/>
    <mergeCell ref="C59:D59"/>
    <mergeCell ref="E59:F59"/>
    <mergeCell ref="G59:K59"/>
    <mergeCell ref="C45:E45"/>
    <mergeCell ref="C46:K46"/>
    <mergeCell ref="C47:E47"/>
    <mergeCell ref="C48:E48"/>
    <mergeCell ref="C49:E49"/>
    <mergeCell ref="C50:K50"/>
    <mergeCell ref="C51:E51"/>
    <mergeCell ref="C52:E52"/>
    <mergeCell ref="C53:K53"/>
    <mergeCell ref="C36:K36"/>
    <mergeCell ref="C37:E37"/>
    <mergeCell ref="C38:E38"/>
    <mergeCell ref="C39:E39"/>
    <mergeCell ref="C40:K40"/>
    <mergeCell ref="C41:E41"/>
    <mergeCell ref="C42:E42"/>
    <mergeCell ref="C43:E43"/>
    <mergeCell ref="C44:E44"/>
    <mergeCell ref="C30:K30"/>
    <mergeCell ref="C31:D31"/>
    <mergeCell ref="C32:D32"/>
    <mergeCell ref="G32:K32"/>
    <mergeCell ref="C33:D33"/>
    <mergeCell ref="G33:K33"/>
    <mergeCell ref="C34:D34"/>
    <mergeCell ref="G34:K34"/>
    <mergeCell ref="C35:L35"/>
    <mergeCell ref="C21:D21"/>
    <mergeCell ref="C22:D22"/>
    <mergeCell ref="C23:D23"/>
    <mergeCell ref="C24:D24"/>
    <mergeCell ref="C25:D25"/>
    <mergeCell ref="C26:K26"/>
    <mergeCell ref="C27:D27"/>
    <mergeCell ref="C28:D28"/>
    <mergeCell ref="C29:D29"/>
    <mergeCell ref="C9:L9"/>
    <mergeCell ref="C10:L10"/>
    <mergeCell ref="C13:D13"/>
    <mergeCell ref="G15:K15"/>
    <mergeCell ref="C16:K16"/>
    <mergeCell ref="C17:D17"/>
    <mergeCell ref="C18:D18"/>
    <mergeCell ref="C19:D19"/>
    <mergeCell ref="C20:K20"/>
  </mergeCells>
  <conditionalFormatting sqref="I21:L21">
    <cfRule type="expression" dxfId="113" priority="65">
      <formula>$G21=0</formula>
    </cfRule>
  </conditionalFormatting>
  <conditionalFormatting sqref="I21">
    <cfRule type="cellIs" dxfId="112" priority="62" operator="equal">
      <formula>"$F$20=0"</formula>
    </cfRule>
  </conditionalFormatting>
  <conditionalFormatting sqref="J21">
    <cfRule type="cellIs" dxfId="111" priority="64" operator="equal">
      <formula>"$F$20=0"</formula>
    </cfRule>
  </conditionalFormatting>
  <conditionalFormatting sqref="K21">
    <cfRule type="cellIs" dxfId="110" priority="66" operator="equal">
      <formula>"$F$20=0"</formula>
    </cfRule>
  </conditionalFormatting>
  <conditionalFormatting sqref="L21">
    <cfRule type="cellIs" dxfId="109" priority="63" operator="equal">
      <formula>"$F$20=0"</formula>
    </cfRule>
  </conditionalFormatting>
  <conditionalFormatting sqref="L25">
    <cfRule type="cellIs" dxfId="108" priority="71" operator="equal">
      <formula>"$F$20=0"</formula>
    </cfRule>
  </conditionalFormatting>
  <conditionalFormatting sqref="J27">
    <cfRule type="expression" dxfId="107" priority="132">
      <formula>$G27=0</formula>
    </cfRule>
    <cfRule type="cellIs" dxfId="106" priority="133" operator="equal">
      <formula>"$F$20=0"</formula>
    </cfRule>
  </conditionalFormatting>
  <conditionalFormatting sqref="L27">
    <cfRule type="cellIs" dxfId="105" priority="131" operator="equal">
      <formula>"$F$20=0"</formula>
    </cfRule>
    <cfRule type="expression" dxfId="104" priority="134">
      <formula>$G27=0</formula>
    </cfRule>
  </conditionalFormatting>
  <conditionalFormatting sqref="J28">
    <cfRule type="expression" dxfId="103" priority="122">
      <formula>$G28=0</formula>
    </cfRule>
    <cfRule type="cellIs" dxfId="102" priority="123" operator="equal">
      <formula>"$F$20=0"</formula>
    </cfRule>
  </conditionalFormatting>
  <conditionalFormatting sqref="L28">
    <cfRule type="cellIs" dxfId="101" priority="121" operator="equal">
      <formula>"$F$20=0"</formula>
    </cfRule>
    <cfRule type="expression" dxfId="100" priority="124">
      <formula>$G28=0</formula>
    </cfRule>
  </conditionalFormatting>
  <conditionalFormatting sqref="I31">
    <cfRule type="cellIs" dxfId="99" priority="55" operator="equal">
      <formula>"$F$20=0"</formula>
    </cfRule>
    <cfRule type="expression" dxfId="98" priority="56">
      <formula>$G31=0</formula>
    </cfRule>
  </conditionalFormatting>
  <conditionalFormatting sqref="K31">
    <cfRule type="expression" dxfId="97" priority="67">
      <formula>$G31=0</formula>
    </cfRule>
    <cfRule type="cellIs" dxfId="96" priority="68" operator="equal">
      <formula>"$F$20=0"</formula>
    </cfRule>
  </conditionalFormatting>
  <conditionalFormatting sqref="L31">
    <cfRule type="expression" dxfId="95" priority="137">
      <formula>$G31=0</formula>
    </cfRule>
    <cfRule type="cellIs" dxfId="94" priority="138" operator="equal">
      <formula>"$F$20=0"</formula>
    </cfRule>
  </conditionalFormatting>
  <conditionalFormatting sqref="C37">
    <cfRule type="expression" dxfId="93" priority="60">
      <formula>$G37=0</formula>
    </cfRule>
    <cfRule type="cellIs" dxfId="92" priority="61" operator="equal">
      <formula>"$F$20=0"</formula>
    </cfRule>
  </conditionalFormatting>
  <conditionalFormatting sqref="G37">
    <cfRule type="expression" dxfId="91" priority="139">
      <formula>$G37=0</formula>
    </cfRule>
    <cfRule type="expression" dxfId="90" priority="140">
      <formula>$G37=0</formula>
    </cfRule>
  </conditionalFormatting>
  <conditionalFormatting sqref="L37">
    <cfRule type="expression" dxfId="89" priority="135">
      <formula>$G37=0</formula>
    </cfRule>
    <cfRule type="cellIs" dxfId="88" priority="136" operator="equal">
      <formula>"$F$20=0"</formula>
    </cfRule>
  </conditionalFormatting>
  <conditionalFormatting sqref="G38">
    <cfRule type="expression" dxfId="87" priority="127">
      <formula>$G38=0</formula>
    </cfRule>
    <cfRule type="expression" dxfId="86" priority="128">
      <formula>$G38=0</formula>
    </cfRule>
  </conditionalFormatting>
  <conditionalFormatting sqref="L38">
    <cfRule type="expression" dxfId="85" priority="125">
      <formula>$G38=0</formula>
    </cfRule>
    <cfRule type="cellIs" dxfId="84" priority="126" operator="equal">
      <formula>"$F$20=0"</formula>
    </cfRule>
  </conditionalFormatting>
  <conditionalFormatting sqref="G39">
    <cfRule type="expression" dxfId="83" priority="5">
      <formula>$G39=0</formula>
    </cfRule>
    <cfRule type="expression" dxfId="82" priority="6">
      <formula>$G39=0</formula>
    </cfRule>
  </conditionalFormatting>
  <conditionalFormatting sqref="I39">
    <cfRule type="cellIs" dxfId="81" priority="1" operator="equal">
      <formula>"$F$20=0"</formula>
    </cfRule>
    <cfRule type="expression" dxfId="80" priority="2">
      <formula>$G39=0</formula>
    </cfRule>
  </conditionalFormatting>
  <conditionalFormatting sqref="L39">
    <cfRule type="expression" dxfId="79" priority="3">
      <formula>$G39=0</formula>
    </cfRule>
    <cfRule type="cellIs" dxfId="78" priority="4" operator="equal">
      <formula>"$F$20=0"</formula>
    </cfRule>
  </conditionalFormatting>
  <conditionalFormatting sqref="G41">
    <cfRule type="expression" dxfId="77" priority="112">
      <formula>$G41=0</formula>
    </cfRule>
    <cfRule type="expression" dxfId="76" priority="113">
      <formula>$G41=0</formula>
    </cfRule>
  </conditionalFormatting>
  <conditionalFormatting sqref="L41">
    <cfRule type="expression" dxfId="75" priority="110">
      <formula>$G41=0</formula>
    </cfRule>
    <cfRule type="cellIs" dxfId="74" priority="111" operator="equal">
      <formula>"$F$20=0"</formula>
    </cfRule>
  </conditionalFormatting>
  <conditionalFormatting sqref="G42">
    <cfRule type="expression" dxfId="73" priority="106">
      <formula>$G42=0</formula>
    </cfRule>
    <cfRule type="expression" dxfId="72" priority="107">
      <formula>$G42=0</formula>
    </cfRule>
  </conditionalFormatting>
  <conditionalFormatting sqref="H42">
    <cfRule type="expression" dxfId="71" priority="108">
      <formula>$G42=0</formula>
    </cfRule>
    <cfRule type="cellIs" dxfId="70" priority="109" operator="equal">
      <formula>"$F$20=0"</formula>
    </cfRule>
  </conditionalFormatting>
  <conditionalFormatting sqref="J42">
    <cfRule type="expression" dxfId="69" priority="69">
      <formula>$G42=0</formula>
    </cfRule>
    <cfRule type="cellIs" dxfId="68" priority="70" operator="equal">
      <formula>"$F$20=0"</formula>
    </cfRule>
  </conditionalFormatting>
  <conditionalFormatting sqref="L42">
    <cfRule type="expression" dxfId="67" priority="104">
      <formula>$G42=0</formula>
    </cfRule>
    <cfRule type="cellIs" dxfId="66" priority="105" operator="equal">
      <formula>"$F$20=0"</formula>
    </cfRule>
  </conditionalFormatting>
  <conditionalFormatting sqref="G43">
    <cfRule type="expression" dxfId="65" priority="29">
      <formula>$G43=0</formula>
    </cfRule>
    <cfRule type="expression" dxfId="64" priority="30">
      <formula>$G43=0</formula>
    </cfRule>
  </conditionalFormatting>
  <conditionalFormatting sqref="H43">
    <cfRule type="expression" dxfId="63" priority="31">
      <formula>$G43=0</formula>
    </cfRule>
    <cfRule type="cellIs" dxfId="62" priority="32" operator="equal">
      <formula>"$F$20=0"</formula>
    </cfRule>
  </conditionalFormatting>
  <conditionalFormatting sqref="I43">
    <cfRule type="cellIs" dxfId="61" priority="23" operator="equal">
      <formula>"$F$20=0"</formula>
    </cfRule>
    <cfRule type="expression" dxfId="60" priority="24">
      <formula>$G43=0</formula>
    </cfRule>
  </conditionalFormatting>
  <conditionalFormatting sqref="J43">
    <cfRule type="expression" dxfId="59" priority="25">
      <formula>$G43=0</formula>
    </cfRule>
    <cfRule type="cellIs" dxfId="58" priority="26" operator="equal">
      <formula>"$F$20=0"</formula>
    </cfRule>
  </conditionalFormatting>
  <conditionalFormatting sqref="L43">
    <cfRule type="expression" dxfId="57" priority="27">
      <formula>$G43=0</formula>
    </cfRule>
    <cfRule type="cellIs" dxfId="56" priority="28" operator="equal">
      <formula>"$F$20=0"</formula>
    </cfRule>
  </conditionalFormatting>
  <conditionalFormatting sqref="G44">
    <cfRule type="expression" dxfId="55" priority="40">
      <formula>$G44=0</formula>
    </cfRule>
    <cfRule type="expression" dxfId="54" priority="41">
      <formula>$G44=0</formula>
    </cfRule>
  </conditionalFormatting>
  <conditionalFormatting sqref="H44">
    <cfRule type="expression" dxfId="53" priority="42">
      <formula>$G44=0</formula>
    </cfRule>
    <cfRule type="cellIs" dxfId="52" priority="43" operator="equal">
      <formula>"$F$20=0"</formula>
    </cfRule>
  </conditionalFormatting>
  <conditionalFormatting sqref="I44">
    <cfRule type="cellIs" dxfId="51" priority="34" operator="equal">
      <formula>"$F$20=0"</formula>
    </cfRule>
    <cfRule type="expression" dxfId="50" priority="35">
      <formula>$G44=0</formula>
    </cfRule>
  </conditionalFormatting>
  <conditionalFormatting sqref="J44">
    <cfRule type="expression" dxfId="49" priority="36">
      <formula>$G44=0</formula>
    </cfRule>
    <cfRule type="cellIs" dxfId="48" priority="37" operator="equal">
      <formula>"$F$20=0"</formula>
    </cfRule>
  </conditionalFormatting>
  <conditionalFormatting sqref="L44">
    <cfRule type="expression" dxfId="47" priority="38">
      <formula>$G44=0</formula>
    </cfRule>
    <cfRule type="cellIs" dxfId="46" priority="39" operator="equal">
      <formula>"$F$20=0"</formula>
    </cfRule>
  </conditionalFormatting>
  <conditionalFormatting sqref="C45">
    <cfRule type="cellIs" dxfId="45" priority="10" operator="equal">
      <formula>"$F$20=0"</formula>
    </cfRule>
  </conditionalFormatting>
  <conditionalFormatting sqref="G45">
    <cfRule type="expression" dxfId="44" priority="17">
      <formula>$G45=0</formula>
    </cfRule>
    <cfRule type="expression" dxfId="43" priority="18">
      <formula>$G45=0</formula>
    </cfRule>
  </conditionalFormatting>
  <conditionalFormatting sqref="H45">
    <cfRule type="expression" dxfId="42" priority="19">
      <formula>$G45=0</formula>
    </cfRule>
    <cfRule type="cellIs" dxfId="41" priority="20" operator="equal">
      <formula>"$F$20=0"</formula>
    </cfRule>
  </conditionalFormatting>
  <conditionalFormatting sqref="I45">
    <cfRule type="cellIs" dxfId="40" priority="11" operator="equal">
      <formula>"$F$20=0"</formula>
    </cfRule>
    <cfRule type="expression" dxfId="39" priority="12">
      <formula>$G45=0</formula>
    </cfRule>
  </conditionalFormatting>
  <conditionalFormatting sqref="J45">
    <cfRule type="expression" dxfId="38" priority="13">
      <formula>$G45=0</formula>
    </cfRule>
    <cfRule type="cellIs" dxfId="37" priority="14" operator="equal">
      <formula>"$F$20=0"</formula>
    </cfRule>
  </conditionalFormatting>
  <conditionalFormatting sqref="L45">
    <cfRule type="expression" dxfId="36" priority="15">
      <formula>$G45=0</formula>
    </cfRule>
    <cfRule type="cellIs" dxfId="35" priority="16" operator="equal">
      <formula>"$F$20=0"</formula>
    </cfRule>
  </conditionalFormatting>
  <conditionalFormatting sqref="G47">
    <cfRule type="expression" dxfId="34" priority="100">
      <formula>$G47=0</formula>
    </cfRule>
    <cfRule type="expression" dxfId="33" priority="101">
      <formula>$G47=0</formula>
    </cfRule>
  </conditionalFormatting>
  <conditionalFormatting sqref="L47">
    <cfRule type="expression" dxfId="32" priority="98">
      <formula>$G47=0</formula>
    </cfRule>
    <cfRule type="cellIs" dxfId="31" priority="99" operator="equal">
      <formula>"$F$20=0"</formula>
    </cfRule>
  </conditionalFormatting>
  <conditionalFormatting sqref="G48">
    <cfRule type="expression" dxfId="30" priority="94">
      <formula>$G48=0</formula>
    </cfRule>
    <cfRule type="expression" dxfId="29" priority="95">
      <formula>$G48=0</formula>
    </cfRule>
  </conditionalFormatting>
  <conditionalFormatting sqref="L48">
    <cfRule type="expression" dxfId="28" priority="92">
      <formula>$G48=0</formula>
    </cfRule>
    <cfRule type="cellIs" dxfId="27" priority="93" operator="equal">
      <formula>"$F$20=0"</formula>
    </cfRule>
  </conditionalFormatting>
  <conditionalFormatting sqref="G49">
    <cfRule type="expression" dxfId="26" priority="88">
      <formula>$G49=0</formula>
    </cfRule>
    <cfRule type="expression" dxfId="25" priority="89">
      <formula>$G49=0</formula>
    </cfRule>
  </conditionalFormatting>
  <conditionalFormatting sqref="L49">
    <cfRule type="expression" dxfId="24" priority="86">
      <formula>$G49=0</formula>
    </cfRule>
    <cfRule type="cellIs" dxfId="23" priority="87" operator="equal">
      <formula>"$F$20=0"</formula>
    </cfRule>
  </conditionalFormatting>
  <conditionalFormatting sqref="G51">
    <cfRule type="expression" dxfId="22" priority="82">
      <formula>$G51=0</formula>
    </cfRule>
    <cfRule type="expression" dxfId="21" priority="83">
      <formula>$G51=0</formula>
    </cfRule>
  </conditionalFormatting>
  <conditionalFormatting sqref="L51">
    <cfRule type="expression" dxfId="20" priority="80">
      <formula>$G51=0</formula>
    </cfRule>
    <cfRule type="cellIs" dxfId="19" priority="81" operator="equal">
      <formula>"$F$20=0"</formula>
    </cfRule>
  </conditionalFormatting>
  <conditionalFormatting sqref="G52">
    <cfRule type="expression" dxfId="18" priority="76">
      <formula>$G52=0</formula>
    </cfRule>
    <cfRule type="expression" dxfId="17" priority="77">
      <formula>$G52=0</formula>
    </cfRule>
  </conditionalFormatting>
  <conditionalFormatting sqref="L52">
    <cfRule type="expression" dxfId="16" priority="74">
      <formula>$G52=0</formula>
    </cfRule>
    <cfRule type="cellIs" dxfId="15" priority="75" operator="equal">
      <formula>"$F$20=0"</formula>
    </cfRule>
  </conditionalFormatting>
  <conditionalFormatting sqref="I54">
    <cfRule type="cellIs" dxfId="14" priority="45" operator="equal">
      <formula>"$F$20=0"</formula>
    </cfRule>
    <cfRule type="expression" dxfId="13" priority="46">
      <formula>$G54=0</formula>
    </cfRule>
  </conditionalFormatting>
  <conditionalFormatting sqref="L54">
    <cfRule type="cellIs" dxfId="12" priority="119" operator="equal">
      <formula>"$F$20=0"</formula>
    </cfRule>
  </conditionalFormatting>
  <conditionalFormatting sqref="C43:C44">
    <cfRule type="cellIs" dxfId="11" priority="22" operator="equal">
      <formula>"$F$20=0"</formula>
    </cfRule>
  </conditionalFormatting>
  <conditionalFormatting sqref="I24:I25">
    <cfRule type="cellIs" dxfId="10" priority="59" operator="equal">
      <formula>"$F$20=0"</formula>
    </cfRule>
  </conditionalFormatting>
  <conditionalFormatting sqref="I27:I29">
    <cfRule type="cellIs" dxfId="9" priority="57" operator="equal">
      <formula>"$F$20=0"</formula>
    </cfRule>
    <cfRule type="expression" dxfId="8" priority="58">
      <formula>$G27=0</formula>
    </cfRule>
  </conditionalFormatting>
  <conditionalFormatting sqref="I37:I38">
    <cfRule type="cellIs" dxfId="7" priority="53" operator="equal">
      <formula>"$F$20=0"</formula>
    </cfRule>
    <cfRule type="expression" dxfId="6" priority="54">
      <formula>$G37=0</formula>
    </cfRule>
  </conditionalFormatting>
  <conditionalFormatting sqref="I41:I42">
    <cfRule type="cellIs" dxfId="5" priority="51" operator="equal">
      <formula>"$F$20=0"</formula>
    </cfRule>
    <cfRule type="expression" dxfId="4" priority="52">
      <formula>$G41=0</formula>
    </cfRule>
  </conditionalFormatting>
  <conditionalFormatting sqref="I47:I49">
    <cfRule type="cellIs" dxfId="3" priority="49" operator="equal">
      <formula>"$F$20=0"</formula>
    </cfRule>
    <cfRule type="expression" dxfId="2" priority="50">
      <formula>$G47=0</formula>
    </cfRule>
  </conditionalFormatting>
  <conditionalFormatting sqref="I51:I52">
    <cfRule type="cellIs" dxfId="1" priority="47" operator="equal">
      <formula>"$F$20=0"</formula>
    </cfRule>
    <cfRule type="expression" dxfId="0" priority="48">
      <formula>$G51=0</formula>
    </cfRule>
  </conditionalFormatting>
  <pageMargins left="0.511811024" right="0.511811024" top="0.78740157499999996" bottom="0.78740157499999996" header="0.31496062000000002" footer="0.31496062000000002"/>
  <pageSetup paperSize="9"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26"/>
  <sheetViews>
    <sheetView topLeftCell="A10" workbookViewId="0">
      <selection activeCell="L32" sqref="L32"/>
    </sheetView>
  </sheetViews>
  <sheetFormatPr defaultColWidth="9" defaultRowHeight="15"/>
  <cols>
    <col min="1" max="1" width="26.42578125" customWidth="1"/>
    <col min="2" max="2" width="11.85546875" customWidth="1"/>
    <col min="3" max="5" width="11.7109375" customWidth="1"/>
    <col min="6" max="6" width="13" customWidth="1"/>
    <col min="7" max="7" width="13.140625" customWidth="1"/>
    <col min="8" max="8" width="14.7109375" customWidth="1"/>
    <col min="9" max="9" width="4.7109375" customWidth="1"/>
    <col min="10" max="10" width="12.42578125" customWidth="1"/>
    <col min="11" max="11" width="14.7109375" customWidth="1"/>
    <col min="12" max="12" width="16.85546875" customWidth="1"/>
    <col min="13" max="13" width="22.42578125"/>
    <col min="14" max="14" width="10.5703125"/>
  </cols>
  <sheetData>
    <row r="1" spans="1:10" ht="12.95" customHeight="1"/>
    <row r="3" spans="1:10" ht="27.95" customHeight="1"/>
    <row r="4" spans="1:10" ht="24" customHeight="1">
      <c r="A4" s="769" t="s">
        <v>475</v>
      </c>
      <c r="B4" s="770"/>
      <c r="C4" s="770"/>
      <c r="D4" s="770"/>
      <c r="E4" s="770"/>
      <c r="F4" s="770"/>
      <c r="G4" s="771"/>
      <c r="H4" s="425"/>
    </row>
    <row r="5" spans="1:10" ht="18">
      <c r="A5" s="772"/>
      <c r="B5" s="773"/>
      <c r="C5" s="773"/>
      <c r="D5" s="773"/>
      <c r="E5" s="773"/>
      <c r="F5" s="773"/>
      <c r="G5" s="774"/>
      <c r="H5" s="123"/>
    </row>
    <row r="6" spans="1:10">
      <c r="A6" s="781" t="str">
        <f>'PFS- I- Orçam Base'!C8</f>
        <v xml:space="preserve">Contratação de empresa de engenharia para elaboração de projeto básico para construção de Abatedouro Frigorífico de Aves                                                                                                                                                                            </v>
      </c>
      <c r="B6" s="782"/>
      <c r="C6" s="782"/>
      <c r="D6" s="782"/>
      <c r="E6" s="782"/>
      <c r="F6" s="782"/>
      <c r="G6" s="783" t="s">
        <v>514</v>
      </c>
      <c r="H6" s="784"/>
    </row>
    <row r="7" spans="1:10" ht="21.75" customHeight="1">
      <c r="A7" s="782"/>
      <c r="B7" s="782"/>
      <c r="C7" s="782"/>
      <c r="D7" s="782"/>
      <c r="E7" s="782"/>
      <c r="F7" s="782"/>
      <c r="G7" s="784"/>
      <c r="H7" s="784"/>
    </row>
    <row r="8" spans="1:10" ht="18">
      <c r="A8" s="775" t="s">
        <v>232</v>
      </c>
      <c r="B8" s="778" t="s">
        <v>233</v>
      </c>
      <c r="C8" s="89" t="s">
        <v>234</v>
      </c>
      <c r="D8" s="89" t="s">
        <v>234</v>
      </c>
      <c r="E8" s="90" t="s">
        <v>96</v>
      </c>
      <c r="F8" s="91" t="s">
        <v>235</v>
      </c>
      <c r="G8" s="91" t="s">
        <v>236</v>
      </c>
      <c r="H8" s="91" t="s">
        <v>236</v>
      </c>
    </row>
    <row r="9" spans="1:10">
      <c r="A9" s="776"/>
      <c r="B9" s="779"/>
      <c r="C9" s="92" t="s">
        <v>237</v>
      </c>
      <c r="D9" s="92" t="s">
        <v>238</v>
      </c>
      <c r="E9" s="92" t="s">
        <v>239</v>
      </c>
      <c r="F9" s="93" t="s">
        <v>240</v>
      </c>
      <c r="G9" s="93" t="s">
        <v>241</v>
      </c>
      <c r="H9" s="93" t="s">
        <v>242</v>
      </c>
    </row>
    <row r="10" spans="1:10">
      <c r="A10" s="777"/>
      <c r="B10" s="780"/>
      <c r="C10" s="94"/>
      <c r="D10" s="94"/>
      <c r="E10" s="94"/>
      <c r="F10" s="95"/>
      <c r="G10" s="95" t="s">
        <v>243</v>
      </c>
      <c r="H10" s="95" t="s">
        <v>244</v>
      </c>
    </row>
    <row r="11" spans="1:10">
      <c r="A11" s="96" t="str">
        <f>'PFS- I- Orçam Base'!C14</f>
        <v>Arquiteto e Urbanista</v>
      </c>
      <c r="B11" s="97" t="str">
        <f>'PFS- I- Orçam Base'!F14</f>
        <v>P1</v>
      </c>
      <c r="C11" s="98">
        <v>1</v>
      </c>
      <c r="D11" s="98">
        <f>'PFS- I- Orçam Base'!J14</f>
        <v>0</v>
      </c>
      <c r="E11" s="99">
        <v>0</v>
      </c>
      <c r="F11" s="100">
        <f>'PFS- I- Orçam Base'!L14</f>
        <v>0</v>
      </c>
      <c r="G11" s="100">
        <f>C11*F11*E11</f>
        <v>0</v>
      </c>
      <c r="H11" s="101">
        <f>G11*D11</f>
        <v>0</v>
      </c>
      <c r="J11" s="124"/>
    </row>
    <row r="12" spans="1:10">
      <c r="A12" s="96" t="str">
        <f>'PFS- I- Orçam Base'!C15</f>
        <v xml:space="preserve">Engenheiro Civil - Pleno </v>
      </c>
      <c r="B12" s="97" t="str">
        <f>'PFS- I- Orçam Base'!F15</f>
        <v>P2</v>
      </c>
      <c r="C12" s="98">
        <v>1</v>
      </c>
      <c r="D12" s="98">
        <f>'PFS- I- Orçam Base'!J15</f>
        <v>0</v>
      </c>
      <c r="E12" s="99">
        <v>0</v>
      </c>
      <c r="F12" s="100">
        <f>'PFS- I- Orçam Base'!L15</f>
        <v>0</v>
      </c>
      <c r="G12" s="100">
        <f t="shared" ref="G12:G17" si="0">C12*F12*E12</f>
        <v>0</v>
      </c>
      <c r="H12" s="101">
        <f>G12*D12</f>
        <v>0</v>
      </c>
    </row>
    <row r="13" spans="1:10">
      <c r="A13" s="96" t="str">
        <f>'PFS- I- Orçam Base'!C17</f>
        <v>Engenheiro Eletricista</v>
      </c>
      <c r="B13" s="97" t="s">
        <v>115</v>
      </c>
      <c r="C13" s="102">
        <v>1</v>
      </c>
      <c r="D13" s="98">
        <f>'PFS- I- Orçam Base'!J17</f>
        <v>0</v>
      </c>
      <c r="E13" s="99">
        <v>0</v>
      </c>
      <c r="F13" s="100">
        <f>'PFS- I- Orçam Base'!L17</f>
        <v>0</v>
      </c>
      <c r="G13" s="100">
        <f t="shared" si="0"/>
        <v>0</v>
      </c>
      <c r="H13" s="101">
        <f>G13*D13-0.01</f>
        <v>-0.01</v>
      </c>
    </row>
    <row r="14" spans="1:10">
      <c r="A14" s="96" t="s">
        <v>434</v>
      </c>
      <c r="B14" s="97" t="s">
        <v>140</v>
      </c>
      <c r="C14" s="102">
        <v>1</v>
      </c>
      <c r="D14" s="98">
        <f>'PFS- I- Orçam Base'!J16</f>
        <v>0</v>
      </c>
      <c r="E14" s="99">
        <v>0</v>
      </c>
      <c r="F14" s="100">
        <f>'PFS- I- Orçam Base'!L16</f>
        <v>0</v>
      </c>
      <c r="G14" s="100">
        <f t="shared" si="0"/>
        <v>0</v>
      </c>
      <c r="H14" s="101">
        <f>G14*D14-0.01</f>
        <v>-0.01</v>
      </c>
    </row>
    <row r="15" spans="1:10">
      <c r="A15" s="96" t="s">
        <v>499</v>
      </c>
      <c r="B15" s="97" t="s">
        <v>140</v>
      </c>
      <c r="C15" s="102">
        <v>1</v>
      </c>
      <c r="D15" s="103">
        <v>1.5</v>
      </c>
      <c r="E15" s="104">
        <v>0</v>
      </c>
      <c r="F15" s="105">
        <v>0</v>
      </c>
      <c r="G15" s="100">
        <f t="shared" si="0"/>
        <v>0</v>
      </c>
      <c r="H15" s="106">
        <f>G15*D15</f>
        <v>0</v>
      </c>
    </row>
    <row r="16" spans="1:10">
      <c r="A16" s="96" t="s">
        <v>500</v>
      </c>
      <c r="B16" s="97" t="s">
        <v>501</v>
      </c>
      <c r="C16" s="466">
        <v>1</v>
      </c>
      <c r="D16" s="103">
        <v>1</v>
      </c>
      <c r="E16" s="104">
        <v>0</v>
      </c>
      <c r="F16" s="105">
        <f>'PFS- I- Orçam Base'!L19</f>
        <v>0</v>
      </c>
      <c r="G16" s="100">
        <f>C16*F16*E16</f>
        <v>0</v>
      </c>
      <c r="H16" s="106">
        <f t="shared" ref="H16:H17" si="1">G16*D16</f>
        <v>0</v>
      </c>
    </row>
    <row r="17" spans="1:14">
      <c r="A17" s="96" t="s">
        <v>117</v>
      </c>
      <c r="B17" s="97" t="s">
        <v>118</v>
      </c>
      <c r="C17" s="466">
        <v>1</v>
      </c>
      <c r="D17" s="103">
        <v>2</v>
      </c>
      <c r="E17" s="104">
        <v>0</v>
      </c>
      <c r="F17" s="105">
        <f>'PFS- I- Orçam Base'!L30</f>
        <v>0</v>
      </c>
      <c r="G17" s="100">
        <f t="shared" si="0"/>
        <v>0</v>
      </c>
      <c r="H17" s="106">
        <f t="shared" si="1"/>
        <v>0</v>
      </c>
    </row>
    <row r="18" spans="1:14">
      <c r="A18" s="107" t="s">
        <v>245</v>
      </c>
      <c r="B18" s="108"/>
      <c r="C18" s="109"/>
      <c r="D18" s="110"/>
      <c r="E18" s="110"/>
      <c r="F18" s="111"/>
      <c r="G18" s="112">
        <f>ROUND((SUM(G11:G17)),2)</f>
        <v>0</v>
      </c>
      <c r="H18" s="112">
        <f>SUM(H11:H17)</f>
        <v>-0.02</v>
      </c>
    </row>
    <row r="19" spans="1:14">
      <c r="A19" s="113"/>
      <c r="B19" s="114"/>
      <c r="C19" s="87"/>
      <c r="D19" s="115"/>
      <c r="E19" s="115"/>
      <c r="F19" s="116"/>
      <c r="G19" s="116"/>
      <c r="H19" s="116"/>
    </row>
    <row r="20" spans="1:14">
      <c r="A20" s="84"/>
      <c r="B20" s="85"/>
      <c r="C20" s="86"/>
      <c r="D20" s="117"/>
      <c r="E20" s="117"/>
      <c r="F20" s="118"/>
      <c r="G20" s="118"/>
      <c r="H20" s="118"/>
    </row>
    <row r="21" spans="1:14">
      <c r="A21" s="113" t="s">
        <v>246</v>
      </c>
      <c r="B21" s="114"/>
      <c r="C21" s="87"/>
      <c r="D21" s="115"/>
      <c r="E21" s="115"/>
      <c r="F21" s="116"/>
      <c r="G21" s="116"/>
      <c r="H21" s="116"/>
    </row>
    <row r="22" spans="1:14">
      <c r="A22" s="119"/>
      <c r="B22" s="120"/>
      <c r="C22" s="88"/>
      <c r="D22" s="115"/>
      <c r="E22" s="115"/>
      <c r="F22" s="116"/>
      <c r="G22" s="116"/>
      <c r="H22" s="116"/>
      <c r="J22" s="125"/>
      <c r="K22" s="126"/>
      <c r="L22" s="126"/>
      <c r="M22" s="127"/>
    </row>
    <row r="23" spans="1:14">
      <c r="A23" s="113" t="s">
        <v>247</v>
      </c>
      <c r="B23" s="114"/>
      <c r="C23" s="87"/>
      <c r="D23" s="115"/>
      <c r="E23" s="115"/>
      <c r="F23" s="116"/>
      <c r="G23" s="116"/>
      <c r="H23" s="116"/>
      <c r="J23" s="128"/>
      <c r="K23" s="129"/>
      <c r="L23" s="130"/>
      <c r="M23" s="130"/>
      <c r="N23" s="130"/>
    </row>
    <row r="24" spans="1:14">
      <c r="A24" s="121" t="s">
        <v>248</v>
      </c>
      <c r="B24" s="122"/>
      <c r="C24" s="115"/>
      <c r="D24" s="115"/>
      <c r="E24" s="115"/>
      <c r="F24" s="116"/>
      <c r="G24" s="116"/>
      <c r="H24" s="116"/>
      <c r="J24" s="128"/>
      <c r="K24" s="129"/>
      <c r="L24" s="130"/>
      <c r="M24" s="130"/>
      <c r="N24" s="130"/>
    </row>
    <row r="25" spans="1:14">
      <c r="A25" s="119"/>
      <c r="B25" s="120"/>
      <c r="C25" s="88"/>
      <c r="D25" s="115"/>
      <c r="E25" s="115"/>
      <c r="F25" s="116"/>
      <c r="G25" s="116"/>
      <c r="H25" s="116"/>
      <c r="J25" s="128"/>
      <c r="K25" s="129"/>
      <c r="L25" s="130"/>
      <c r="M25" s="130"/>
      <c r="N25" s="130"/>
    </row>
    <row r="26" spans="1:14">
      <c r="J26" s="128"/>
      <c r="K26" s="129"/>
      <c r="L26" s="130"/>
      <c r="M26" s="130"/>
      <c r="N26" s="130"/>
    </row>
  </sheetData>
  <mergeCells count="5">
    <mergeCell ref="A4:G5"/>
    <mergeCell ref="A8:A10"/>
    <mergeCell ref="B8:B10"/>
    <mergeCell ref="A6:F7"/>
    <mergeCell ref="G6:H7"/>
  </mergeCells>
  <printOptions horizontalCentered="1"/>
  <pageMargins left="0.511811023622047" right="0.511811023622047" top="0.78740157480314998" bottom="0.78740157480314998" header="0.31496062992126" footer="0.31496062992126"/>
  <pageSetup paperSize="9" scale="80"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3:D37"/>
  <sheetViews>
    <sheetView view="pageLayout" topLeftCell="A19" zoomScale="130" zoomScaleNormal="100" zoomScalePageLayoutView="130" workbookViewId="0">
      <selection activeCell="C38" sqref="C38"/>
    </sheetView>
  </sheetViews>
  <sheetFormatPr defaultRowHeight="15"/>
  <cols>
    <col min="1" max="1" width="6.7109375" style="375" customWidth="1"/>
    <col min="2" max="2" width="24" style="375" customWidth="1"/>
    <col min="3" max="3" width="37" style="375" customWidth="1"/>
    <col min="4" max="4" width="8.7109375" style="375" customWidth="1"/>
    <col min="5" max="5" width="9.140625" style="375"/>
    <col min="6" max="6" width="9.42578125" style="375" customWidth="1"/>
    <col min="7" max="7" width="13.140625" style="375" customWidth="1"/>
    <col min="8" max="16384" width="9.140625" style="375"/>
  </cols>
  <sheetData>
    <row r="3" spans="1:4" ht="9" customHeight="1"/>
    <row r="4" spans="1:4">
      <c r="A4" s="785" t="s">
        <v>437</v>
      </c>
      <c r="B4" s="786"/>
      <c r="C4" s="786"/>
      <c r="D4" s="787"/>
    </row>
    <row r="5" spans="1:4">
      <c r="A5" s="788" t="s">
        <v>438</v>
      </c>
      <c r="B5" s="789"/>
      <c r="C5" s="789"/>
      <c r="D5" s="790"/>
    </row>
    <row r="6" spans="1:4" ht="38.25">
      <c r="A6" s="376" t="s">
        <v>7</v>
      </c>
      <c r="B6" s="377" t="s">
        <v>439</v>
      </c>
      <c r="C6" s="378" t="s">
        <v>440</v>
      </c>
      <c r="D6" s="379" t="s">
        <v>441</v>
      </c>
    </row>
    <row r="7" spans="1:4">
      <c r="A7" s="380"/>
      <c r="B7" s="381"/>
      <c r="C7" s="382"/>
      <c r="D7" s="383"/>
    </row>
    <row r="8" spans="1:4">
      <c r="A8" s="380">
        <v>1</v>
      </c>
      <c r="B8" s="381" t="s">
        <v>442</v>
      </c>
      <c r="C8" s="384"/>
      <c r="D8" s="385">
        <v>0</v>
      </c>
    </row>
    <row r="9" spans="1:4">
      <c r="A9" s="386"/>
      <c r="B9" s="382"/>
      <c r="C9" s="387"/>
      <c r="D9" s="388"/>
    </row>
    <row r="10" spans="1:4">
      <c r="A10" s="380">
        <v>2</v>
      </c>
      <c r="B10" s="381" t="s">
        <v>443</v>
      </c>
      <c r="C10" s="389">
        <f>SUM(C11:C14)</f>
        <v>0</v>
      </c>
      <c r="D10" s="390"/>
    </row>
    <row r="11" spans="1:4">
      <c r="A11" s="391" t="s">
        <v>444</v>
      </c>
      <c r="B11" s="382" t="s">
        <v>445</v>
      </c>
      <c r="C11" s="392">
        <v>0</v>
      </c>
      <c r="D11" s="388"/>
    </row>
    <row r="12" spans="1:4">
      <c r="A12" s="391" t="s">
        <v>446</v>
      </c>
      <c r="B12" s="382" t="s">
        <v>447</v>
      </c>
      <c r="C12" s="392">
        <v>0</v>
      </c>
      <c r="D12" s="388"/>
    </row>
    <row r="13" spans="1:4">
      <c r="A13" s="391" t="s">
        <v>448</v>
      </c>
      <c r="B13" s="382" t="s">
        <v>449</v>
      </c>
      <c r="C13" s="392">
        <v>0</v>
      </c>
      <c r="D13" s="388"/>
    </row>
    <row r="14" spans="1:4">
      <c r="A14" s="391" t="s">
        <v>450</v>
      </c>
      <c r="B14" s="382" t="s">
        <v>451</v>
      </c>
      <c r="C14" s="392">
        <v>0</v>
      </c>
      <c r="D14" s="388"/>
    </row>
    <row r="15" spans="1:4">
      <c r="A15" s="393"/>
      <c r="B15" s="382"/>
      <c r="C15" s="387"/>
      <c r="D15" s="388"/>
    </row>
    <row r="16" spans="1:4">
      <c r="A16" s="394" t="s">
        <v>452</v>
      </c>
      <c r="B16" s="381" t="s">
        <v>453</v>
      </c>
      <c r="C16" s="387"/>
      <c r="D16" s="395">
        <f>SUM(D17:D18)</f>
        <v>0</v>
      </c>
    </row>
    <row r="17" spans="1:4">
      <c r="A17" s="396" t="s">
        <v>454</v>
      </c>
      <c r="B17" s="397" t="s">
        <v>455</v>
      </c>
      <c r="C17" s="387"/>
      <c r="D17" s="398">
        <v>0</v>
      </c>
    </row>
    <row r="18" spans="1:4">
      <c r="A18" s="396" t="s">
        <v>456</v>
      </c>
      <c r="B18" s="397" t="s">
        <v>457</v>
      </c>
      <c r="C18" s="387"/>
      <c r="D18" s="398">
        <v>0</v>
      </c>
    </row>
    <row r="19" spans="1:4">
      <c r="A19" s="386"/>
      <c r="B19" s="382"/>
      <c r="C19" s="387"/>
      <c r="D19" s="388"/>
    </row>
    <row r="20" spans="1:4">
      <c r="A20" s="380">
        <v>4</v>
      </c>
      <c r="B20" s="381" t="s">
        <v>458</v>
      </c>
      <c r="C20" s="387"/>
      <c r="D20" s="385">
        <v>0</v>
      </c>
    </row>
    <row r="21" spans="1:4">
      <c r="A21" s="386"/>
      <c r="B21" s="382"/>
      <c r="C21" s="387"/>
      <c r="D21" s="398"/>
    </row>
    <row r="22" spans="1:4">
      <c r="A22" s="380">
        <v>5</v>
      </c>
      <c r="B22" s="381" t="s">
        <v>459</v>
      </c>
      <c r="C22" s="384"/>
      <c r="D22" s="385">
        <v>0</v>
      </c>
    </row>
    <row r="23" spans="1:4">
      <c r="A23" s="386"/>
      <c r="B23" s="382"/>
      <c r="C23" s="399"/>
      <c r="D23" s="400"/>
    </row>
    <row r="24" spans="1:4">
      <c r="A24" s="401"/>
      <c r="B24" s="402" t="s">
        <v>460</v>
      </c>
      <c r="C24" s="403"/>
      <c r="D24" s="404">
        <f>((((1+D8+D16)*(1+D20)*(1+D22))/(1-C10)))-1</f>
        <v>0</v>
      </c>
    </row>
    <row r="25" spans="1:4">
      <c r="A25" s="401"/>
      <c r="B25" s="402"/>
      <c r="C25" s="403"/>
      <c r="D25" s="405"/>
    </row>
    <row r="26" spans="1:4">
      <c r="A26" s="406"/>
      <c r="B26" s="382"/>
      <c r="C26" s="399"/>
      <c r="D26" s="407"/>
    </row>
    <row r="27" spans="1:4">
      <c r="A27" s="408"/>
      <c r="B27" s="409"/>
      <c r="C27" s="409"/>
      <c r="D27" s="410"/>
    </row>
    <row r="28" spans="1:4">
      <c r="A28" s="411"/>
      <c r="B28" s="412" t="s">
        <v>461</v>
      </c>
      <c r="C28" s="413"/>
      <c r="D28" s="404">
        <f>D24</f>
        <v>0</v>
      </c>
    </row>
    <row r="29" spans="1:4">
      <c r="A29" s="408"/>
      <c r="B29" s="409"/>
      <c r="C29" s="409"/>
      <c r="D29" s="410"/>
    </row>
    <row r="30" spans="1:4">
      <c r="A30" s="414" t="s">
        <v>462</v>
      </c>
      <c r="B30" s="415" t="s">
        <v>463</v>
      </c>
      <c r="C30" s="415"/>
      <c r="D30" s="416">
        <f>D8</f>
        <v>0</v>
      </c>
    </row>
    <row r="31" spans="1:4">
      <c r="A31" s="414" t="s">
        <v>464</v>
      </c>
      <c r="B31" s="415" t="s">
        <v>465</v>
      </c>
      <c r="C31" s="415"/>
      <c r="D31" s="416">
        <f>C10</f>
        <v>0</v>
      </c>
    </row>
    <row r="32" spans="1:4">
      <c r="A32" s="414" t="s">
        <v>466</v>
      </c>
      <c r="B32" s="415" t="s">
        <v>467</v>
      </c>
      <c r="C32" s="415"/>
      <c r="D32" s="416">
        <f>D16</f>
        <v>0</v>
      </c>
    </row>
    <row r="33" spans="1:4">
      <c r="A33" s="414" t="s">
        <v>468</v>
      </c>
      <c r="B33" s="415" t="s">
        <v>469</v>
      </c>
      <c r="C33" s="415"/>
      <c r="D33" s="416">
        <f>D20</f>
        <v>0</v>
      </c>
    </row>
    <row r="34" spans="1:4">
      <c r="A34" s="417" t="s">
        <v>470</v>
      </c>
      <c r="B34" s="418" t="s">
        <v>471</v>
      </c>
      <c r="C34" s="418"/>
      <c r="D34" s="419">
        <f>D22</f>
        <v>0</v>
      </c>
    </row>
    <row r="35" spans="1:4">
      <c r="B35" s="420"/>
      <c r="C35" s="420"/>
    </row>
    <row r="36" spans="1:4">
      <c r="B36" s="932" t="s">
        <v>515</v>
      </c>
      <c r="C36" s="791"/>
    </row>
    <row r="37" spans="1:4">
      <c r="B37" s="932" t="s">
        <v>515</v>
      </c>
      <c r="C37" s="791"/>
    </row>
  </sheetData>
  <mergeCells count="4">
    <mergeCell ref="A4:D4"/>
    <mergeCell ref="A5:D5"/>
    <mergeCell ref="B36:C36"/>
    <mergeCell ref="B37:C37"/>
  </mergeCells>
  <pageMargins left="0.511811024" right="0.46875" top="0.78740157499999996" bottom="0.78740157499999996" header="0.31496062000000002" footer="0.31496062000000002"/>
  <pageSetup paperSize="9" orientation="portrait" r:id="rId1"/>
  <headerFooter>
    <oddHeader>&amp;CMinistério do Desenvolvimento Regional - MDR
Companhia de Desenvolvimento dos Vales do São Francisco e do Parnaíba
Área de Reviatlização e Sustentabilidade Socioambiental - AR</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I49"/>
  <sheetViews>
    <sheetView view="pageLayout" zoomScale="130" zoomScaleNormal="100" zoomScalePageLayoutView="130" workbookViewId="0">
      <selection activeCell="D49" sqref="D49:F49"/>
    </sheetView>
  </sheetViews>
  <sheetFormatPr defaultRowHeight="15"/>
  <cols>
    <col min="1" max="1" width="6.7109375" style="375" customWidth="1"/>
    <col min="2" max="2" width="8.5703125" style="375" customWidth="1"/>
    <col min="3" max="3" width="18" style="375" customWidth="1"/>
    <col min="4" max="4" width="8.7109375" style="375" customWidth="1"/>
    <col min="5" max="5" width="9.140625" style="375"/>
    <col min="6" max="6" width="9" style="375" customWidth="1"/>
    <col min="7" max="7" width="11.140625" style="375" customWidth="1"/>
    <col min="8" max="16384" width="9.140625" style="375"/>
  </cols>
  <sheetData>
    <row r="3" spans="1:9" ht="6" customHeight="1"/>
    <row r="4" spans="1:9">
      <c r="A4" s="808" t="s">
        <v>249</v>
      </c>
      <c r="B4" s="809"/>
      <c r="C4" s="809"/>
      <c r="D4" s="809"/>
      <c r="E4" s="809"/>
      <c r="F4" s="809"/>
      <c r="G4" s="809"/>
      <c r="H4" s="809"/>
      <c r="I4" s="810"/>
    </row>
    <row r="5" spans="1:9" ht="15.75" thickBot="1">
      <c r="A5" s="811"/>
      <c r="B5" s="812"/>
      <c r="C5" s="812"/>
      <c r="D5" s="812"/>
      <c r="E5" s="812"/>
      <c r="F5" s="812"/>
      <c r="G5" s="812"/>
      <c r="H5" s="812"/>
      <c r="I5" s="813"/>
    </row>
    <row r="6" spans="1:9" ht="15.75" thickTop="1">
      <c r="A6" s="814" t="s">
        <v>62</v>
      </c>
      <c r="B6" s="814"/>
      <c r="C6" s="814"/>
      <c r="D6" s="814"/>
      <c r="E6" s="814"/>
      <c r="F6" s="815" t="s">
        <v>476</v>
      </c>
      <c r="G6" s="815"/>
      <c r="H6" s="816" t="s">
        <v>477</v>
      </c>
      <c r="I6" s="816"/>
    </row>
    <row r="7" spans="1:9">
      <c r="A7" s="814"/>
      <c r="B7" s="814"/>
      <c r="C7" s="814"/>
      <c r="D7" s="814"/>
      <c r="E7" s="814"/>
      <c r="F7" s="426" t="s">
        <v>478</v>
      </c>
      <c r="G7" s="426" t="s">
        <v>479</v>
      </c>
      <c r="H7" s="427" t="s">
        <v>478</v>
      </c>
      <c r="I7" s="427" t="s">
        <v>479</v>
      </c>
    </row>
    <row r="8" spans="1:9">
      <c r="A8" s="428" t="s">
        <v>250</v>
      </c>
      <c r="B8" s="817" t="s">
        <v>480</v>
      </c>
      <c r="C8" s="817"/>
      <c r="D8" s="817"/>
      <c r="E8" s="817"/>
      <c r="F8" s="429"/>
      <c r="G8" s="430"/>
      <c r="H8" s="431"/>
      <c r="I8" s="432"/>
    </row>
    <row r="9" spans="1:9">
      <c r="A9" s="433" t="s">
        <v>151</v>
      </c>
      <c r="B9" s="434" t="s">
        <v>251</v>
      </c>
      <c r="C9" s="435"/>
      <c r="D9" s="435"/>
      <c r="E9" s="435"/>
      <c r="F9" s="436">
        <v>0.2</v>
      </c>
      <c r="G9" s="436">
        <v>0.2</v>
      </c>
      <c r="H9" s="437" t="s">
        <v>481</v>
      </c>
      <c r="I9" s="437" t="s">
        <v>481</v>
      </c>
    </row>
    <row r="10" spans="1:9">
      <c r="A10" s="433" t="s">
        <v>153</v>
      </c>
      <c r="B10" s="434" t="s">
        <v>482</v>
      </c>
      <c r="C10" s="435"/>
      <c r="D10" s="435"/>
      <c r="E10" s="435"/>
      <c r="F10" s="436">
        <v>1.4999999999999999E-2</v>
      </c>
      <c r="G10" s="436">
        <v>1.4999999999999999E-2</v>
      </c>
      <c r="H10" s="438">
        <v>1.4999999999999999E-2</v>
      </c>
      <c r="I10" s="438">
        <v>1.4999999999999999E-2</v>
      </c>
    </row>
    <row r="11" spans="1:9">
      <c r="A11" s="433" t="s">
        <v>227</v>
      </c>
      <c r="B11" s="434" t="s">
        <v>483</v>
      </c>
      <c r="C11" s="435"/>
      <c r="D11" s="435"/>
      <c r="E11" s="435"/>
      <c r="F11" s="436">
        <v>0.01</v>
      </c>
      <c r="G11" s="436">
        <v>0.01</v>
      </c>
      <c r="H11" s="438">
        <v>0.01</v>
      </c>
      <c r="I11" s="438">
        <v>0.01</v>
      </c>
    </row>
    <row r="12" spans="1:9">
      <c r="A12" s="433" t="s">
        <v>230</v>
      </c>
      <c r="B12" s="434" t="s">
        <v>484</v>
      </c>
      <c r="C12" s="435"/>
      <c r="D12" s="435"/>
      <c r="E12" s="435"/>
      <c r="F12" s="436">
        <v>2E-3</v>
      </c>
      <c r="G12" s="436">
        <v>2E-3</v>
      </c>
      <c r="H12" s="438">
        <v>2E-3</v>
      </c>
      <c r="I12" s="438">
        <v>2E-3</v>
      </c>
    </row>
    <row r="13" spans="1:9">
      <c r="A13" s="433" t="s">
        <v>252</v>
      </c>
      <c r="B13" s="434" t="s">
        <v>485</v>
      </c>
      <c r="C13" s="435"/>
      <c r="D13" s="435"/>
      <c r="E13" s="435"/>
      <c r="F13" s="436">
        <v>6.0000000000000001E-3</v>
      </c>
      <c r="G13" s="436">
        <v>6.0000000000000001E-3</v>
      </c>
      <c r="H13" s="438">
        <v>6.0000000000000001E-3</v>
      </c>
      <c r="I13" s="438">
        <v>6.0000000000000001E-3</v>
      </c>
    </row>
    <row r="14" spans="1:9">
      <c r="A14" s="433" t="s">
        <v>253</v>
      </c>
      <c r="B14" s="434" t="s">
        <v>486</v>
      </c>
      <c r="C14" s="435"/>
      <c r="D14" s="435"/>
      <c r="E14" s="435"/>
      <c r="F14" s="436">
        <v>2.5000000000000001E-2</v>
      </c>
      <c r="G14" s="436">
        <v>2.5000000000000001E-2</v>
      </c>
      <c r="H14" s="438">
        <v>2.5000000000000001E-2</v>
      </c>
      <c r="I14" s="438">
        <v>2.5000000000000001E-2</v>
      </c>
    </row>
    <row r="15" spans="1:9">
      <c r="A15" s="433" t="s">
        <v>254</v>
      </c>
      <c r="B15" s="434" t="s">
        <v>255</v>
      </c>
      <c r="C15" s="435"/>
      <c r="D15" s="435"/>
      <c r="E15" s="435"/>
      <c r="F15" s="436">
        <v>0.03</v>
      </c>
      <c r="G15" s="436">
        <v>0.03</v>
      </c>
      <c r="H15" s="438">
        <v>0.03</v>
      </c>
      <c r="I15" s="438">
        <v>0.03</v>
      </c>
    </row>
    <row r="16" spans="1:9">
      <c r="A16" s="433" t="s">
        <v>256</v>
      </c>
      <c r="B16" s="434" t="s">
        <v>257</v>
      </c>
      <c r="C16" s="435"/>
      <c r="D16" s="435"/>
      <c r="E16" s="435"/>
      <c r="F16" s="436">
        <v>0.08</v>
      </c>
      <c r="G16" s="436">
        <v>0.08</v>
      </c>
      <c r="H16" s="438">
        <v>0.08</v>
      </c>
      <c r="I16" s="438">
        <v>0.08</v>
      </c>
    </row>
    <row r="17" spans="1:9">
      <c r="A17" s="433" t="s">
        <v>258</v>
      </c>
      <c r="B17" s="434" t="s">
        <v>487</v>
      </c>
      <c r="C17" s="435"/>
      <c r="D17" s="435"/>
      <c r="E17" s="435"/>
      <c r="F17" s="436">
        <v>0.01</v>
      </c>
      <c r="G17" s="436">
        <v>0.01</v>
      </c>
      <c r="H17" s="438">
        <v>0.01</v>
      </c>
      <c r="I17" s="438">
        <v>0.01</v>
      </c>
    </row>
    <row r="18" spans="1:9" ht="15.75" thickBot="1">
      <c r="A18" s="797" t="s">
        <v>259</v>
      </c>
      <c r="B18" s="797"/>
      <c r="C18" s="797"/>
      <c r="D18" s="797"/>
      <c r="E18" s="797"/>
      <c r="F18" s="439">
        <f>SUM(F9:F17)</f>
        <v>0.378</v>
      </c>
      <c r="G18" s="439">
        <f>SUM(G9:G17)</f>
        <v>0.378</v>
      </c>
      <c r="H18" s="440">
        <f>ROUND(SUM(H9:H17),4)</f>
        <v>0.17799999999999999</v>
      </c>
      <c r="I18" s="440">
        <f>SUM(I9:I17)</f>
        <v>0.17799999999999999</v>
      </c>
    </row>
    <row r="19" spans="1:9" ht="16.5" thickTop="1" thickBot="1">
      <c r="A19" s="800"/>
      <c r="B19" s="800"/>
      <c r="C19" s="800"/>
      <c r="D19" s="800"/>
      <c r="E19" s="800"/>
      <c r="F19" s="800"/>
      <c r="G19" s="800"/>
      <c r="H19" s="800"/>
      <c r="I19" s="441"/>
    </row>
    <row r="20" spans="1:9" ht="15.75" thickTop="1">
      <c r="A20" s="442" t="s">
        <v>260</v>
      </c>
      <c r="B20" s="792" t="s">
        <v>488</v>
      </c>
      <c r="C20" s="792"/>
      <c r="D20" s="792"/>
      <c r="E20" s="792"/>
      <c r="F20" s="443"/>
      <c r="G20" s="443"/>
      <c r="H20" s="442"/>
      <c r="I20" s="444"/>
    </row>
    <row r="21" spans="1:9">
      <c r="A21" s="445" t="s">
        <v>261</v>
      </c>
      <c r="B21" s="446" t="s">
        <v>262</v>
      </c>
      <c r="C21" s="447"/>
      <c r="D21" s="447"/>
      <c r="E21" s="448"/>
      <c r="F21" s="436">
        <v>0.17749999999999999</v>
      </c>
      <c r="G21" s="449" t="s">
        <v>489</v>
      </c>
      <c r="H21" s="438">
        <v>0.17749999999999999</v>
      </c>
      <c r="I21" s="450" t="s">
        <v>489</v>
      </c>
    </row>
    <row r="22" spans="1:9">
      <c r="A22" s="445" t="s">
        <v>263</v>
      </c>
      <c r="B22" s="446" t="s">
        <v>264</v>
      </c>
      <c r="C22" s="447"/>
      <c r="D22" s="447"/>
      <c r="E22" s="448"/>
      <c r="F22" s="436">
        <v>3.4099999999999998E-2</v>
      </c>
      <c r="G22" s="449" t="s">
        <v>489</v>
      </c>
      <c r="H22" s="438">
        <v>3.4099999999999998E-2</v>
      </c>
      <c r="I22" s="450" t="s">
        <v>489</v>
      </c>
    </row>
    <row r="23" spans="1:9">
      <c r="A23" s="445" t="s">
        <v>265</v>
      </c>
      <c r="B23" s="446" t="s">
        <v>266</v>
      </c>
      <c r="C23" s="447"/>
      <c r="D23" s="447"/>
      <c r="E23" s="448"/>
      <c r="F23" s="436">
        <v>8.5000000000000006E-3</v>
      </c>
      <c r="G23" s="436">
        <v>6.6E-3</v>
      </c>
      <c r="H23" s="438">
        <v>8.5000000000000006E-3</v>
      </c>
      <c r="I23" s="438">
        <v>6.6E-3</v>
      </c>
    </row>
    <row r="24" spans="1:9">
      <c r="A24" s="445" t="s">
        <v>267</v>
      </c>
      <c r="B24" s="446" t="s">
        <v>268</v>
      </c>
      <c r="C24" s="447"/>
      <c r="D24" s="447"/>
      <c r="E24" s="448"/>
      <c r="F24" s="436">
        <v>0.1072</v>
      </c>
      <c r="G24" s="436">
        <v>8.3299999999999999E-2</v>
      </c>
      <c r="H24" s="438">
        <v>0.1072</v>
      </c>
      <c r="I24" s="438">
        <v>8.3299999999999999E-2</v>
      </c>
    </row>
    <row r="25" spans="1:9">
      <c r="A25" s="445" t="s">
        <v>269</v>
      </c>
      <c r="B25" s="446" t="s">
        <v>270</v>
      </c>
      <c r="C25" s="447"/>
      <c r="D25" s="447"/>
      <c r="E25" s="448"/>
      <c r="F25" s="436">
        <v>5.9999999999999995E-4</v>
      </c>
      <c r="G25" s="436">
        <v>5.0000000000000001E-4</v>
      </c>
      <c r="H25" s="438">
        <v>5.9999999999999995E-4</v>
      </c>
      <c r="I25" s="438">
        <v>5.0000000000000001E-4</v>
      </c>
    </row>
    <row r="26" spans="1:9">
      <c r="A26" s="445" t="s">
        <v>271</v>
      </c>
      <c r="B26" s="446" t="s">
        <v>272</v>
      </c>
      <c r="C26" s="447"/>
      <c r="D26" s="447"/>
      <c r="E26" s="448"/>
      <c r="F26" s="436">
        <v>7.1000000000000004E-3</v>
      </c>
      <c r="G26" s="436">
        <v>5.5999999999999999E-3</v>
      </c>
      <c r="H26" s="438">
        <v>7.1000000000000004E-3</v>
      </c>
      <c r="I26" s="438">
        <v>5.5999999999999999E-3</v>
      </c>
    </row>
    <row r="27" spans="1:9">
      <c r="A27" s="445" t="s">
        <v>273</v>
      </c>
      <c r="B27" s="446" t="s">
        <v>274</v>
      </c>
      <c r="C27" s="447"/>
      <c r="D27" s="447"/>
      <c r="E27" s="448"/>
      <c r="F27" s="436">
        <v>1.32E-2</v>
      </c>
      <c r="G27" s="449" t="s">
        <v>489</v>
      </c>
      <c r="H27" s="438">
        <v>1.32E-2</v>
      </c>
      <c r="I27" s="450" t="s">
        <v>489</v>
      </c>
    </row>
    <row r="28" spans="1:9">
      <c r="A28" s="445" t="s">
        <v>275</v>
      </c>
      <c r="B28" s="446" t="s">
        <v>276</v>
      </c>
      <c r="C28" s="447"/>
      <c r="D28" s="447"/>
      <c r="E28" s="448"/>
      <c r="F28" s="436">
        <v>1E-3</v>
      </c>
      <c r="G28" s="436">
        <v>8.0000000000000004E-4</v>
      </c>
      <c r="H28" s="438">
        <v>1E-3</v>
      </c>
      <c r="I28" s="438">
        <v>8.0000000000000004E-4</v>
      </c>
    </row>
    <row r="29" spans="1:9">
      <c r="A29" s="445" t="s">
        <v>277</v>
      </c>
      <c r="B29" s="446" t="s">
        <v>278</v>
      </c>
      <c r="C29" s="447"/>
      <c r="D29" s="447"/>
      <c r="E29" s="448"/>
      <c r="F29" s="436">
        <v>8.3400000000000002E-2</v>
      </c>
      <c r="G29" s="436">
        <v>6.4799999999999996E-2</v>
      </c>
      <c r="H29" s="438">
        <v>8.3400000000000002E-2</v>
      </c>
      <c r="I29" s="438">
        <v>6.4799999999999996E-2</v>
      </c>
    </row>
    <row r="30" spans="1:9">
      <c r="A30" s="433" t="s">
        <v>279</v>
      </c>
      <c r="B30" s="451" t="s">
        <v>280</v>
      </c>
      <c r="C30" s="452"/>
      <c r="D30" s="452"/>
      <c r="E30" s="453"/>
      <c r="F30" s="436">
        <v>4.0000000000000002E-4</v>
      </c>
      <c r="G30" s="436">
        <v>2.9999999999999997E-4</v>
      </c>
      <c r="H30" s="438">
        <v>4.0000000000000002E-4</v>
      </c>
      <c r="I30" s="438">
        <v>2.9999999999999997E-4</v>
      </c>
    </row>
    <row r="31" spans="1:9" ht="15.75" thickBot="1">
      <c r="A31" s="797" t="s">
        <v>281</v>
      </c>
      <c r="B31" s="801"/>
      <c r="C31" s="797"/>
      <c r="D31" s="797"/>
      <c r="E31" s="797"/>
      <c r="F31" s="454">
        <f>ROUND(SUM(F21:F30),4)</f>
        <v>0.433</v>
      </c>
      <c r="G31" s="454">
        <f>SUM(G22:G30)</f>
        <v>0.16189999999999999</v>
      </c>
      <c r="H31" s="440">
        <f>ROUND(SUM(H21:H30),4)</f>
        <v>0.433</v>
      </c>
      <c r="I31" s="440">
        <f>SUM(I22:I30)</f>
        <v>0.16189999999999999</v>
      </c>
    </row>
    <row r="32" spans="1:9" ht="16.5" thickTop="1" thickBot="1">
      <c r="A32" s="455"/>
      <c r="B32" s="802"/>
      <c r="C32" s="802"/>
      <c r="D32" s="802"/>
      <c r="E32" s="802"/>
      <c r="F32" s="802"/>
      <c r="G32" s="802"/>
      <c r="H32" s="802"/>
      <c r="I32" s="802"/>
    </row>
    <row r="33" spans="1:9" ht="15.75" thickTop="1">
      <c r="A33" s="442" t="s">
        <v>282</v>
      </c>
      <c r="B33" s="792" t="s">
        <v>490</v>
      </c>
      <c r="C33" s="792"/>
      <c r="D33" s="792"/>
      <c r="E33" s="792"/>
      <c r="F33" s="443"/>
      <c r="G33" s="443"/>
      <c r="H33" s="442"/>
      <c r="I33" s="444"/>
    </row>
    <row r="34" spans="1:9">
      <c r="A34" s="433" t="s">
        <v>283</v>
      </c>
      <c r="B34" s="803" t="s">
        <v>491</v>
      </c>
      <c r="C34" s="804"/>
      <c r="D34" s="804"/>
      <c r="E34" s="804"/>
      <c r="F34" s="436">
        <v>4.1599999999999998E-2</v>
      </c>
      <c r="G34" s="436">
        <v>3.2399999999999998E-2</v>
      </c>
      <c r="H34" s="438">
        <v>4.1599999999999998E-2</v>
      </c>
      <c r="I34" s="438">
        <v>3.2399999999999998E-2</v>
      </c>
    </row>
    <row r="35" spans="1:9">
      <c r="A35" s="433" t="s">
        <v>284</v>
      </c>
      <c r="B35" s="804" t="s">
        <v>492</v>
      </c>
      <c r="C35" s="804"/>
      <c r="D35" s="804"/>
      <c r="E35" s="804"/>
      <c r="F35" s="436">
        <v>1E-3</v>
      </c>
      <c r="G35" s="436">
        <v>8.0000000000000004E-4</v>
      </c>
      <c r="H35" s="438">
        <v>1E-3</v>
      </c>
      <c r="I35" s="438">
        <v>8.0000000000000004E-4</v>
      </c>
    </row>
    <row r="36" spans="1:9">
      <c r="A36" s="433" t="s">
        <v>285</v>
      </c>
      <c r="B36" s="805" t="s">
        <v>493</v>
      </c>
      <c r="C36" s="806"/>
      <c r="D36" s="806"/>
      <c r="E36" s="807"/>
      <c r="F36" s="456">
        <v>5.1299999999999998E-2</v>
      </c>
      <c r="G36" s="456">
        <v>3.9899999999999998E-2</v>
      </c>
      <c r="H36" s="457">
        <v>5.1299999999999998E-2</v>
      </c>
      <c r="I36" s="457">
        <v>3.9899999999999998E-2</v>
      </c>
    </row>
    <row r="37" spans="1:9">
      <c r="A37" s="433" t="s">
        <v>286</v>
      </c>
      <c r="B37" s="805" t="s">
        <v>494</v>
      </c>
      <c r="C37" s="806"/>
      <c r="D37" s="806"/>
      <c r="E37" s="807"/>
      <c r="F37" s="456">
        <v>3.1099999999999999E-2</v>
      </c>
      <c r="G37" s="456">
        <v>2.4199999999999999E-2</v>
      </c>
      <c r="H37" s="457">
        <v>3.1099999999999999E-2</v>
      </c>
      <c r="I37" s="457">
        <v>2.4199999999999999E-2</v>
      </c>
    </row>
    <row r="38" spans="1:9">
      <c r="A38" s="433" t="s">
        <v>287</v>
      </c>
      <c r="B38" s="804" t="s">
        <v>495</v>
      </c>
      <c r="C38" s="804"/>
      <c r="D38" s="804"/>
      <c r="E38" s="804"/>
      <c r="F38" s="456">
        <v>3.5000000000000001E-3</v>
      </c>
      <c r="G38" s="456">
        <v>2.7000000000000001E-3</v>
      </c>
      <c r="H38" s="457">
        <v>3.5000000000000001E-3</v>
      </c>
      <c r="I38" s="457">
        <v>2.7000000000000001E-3</v>
      </c>
    </row>
    <row r="39" spans="1:9" ht="15.75" thickBot="1">
      <c r="A39" s="797" t="s">
        <v>288</v>
      </c>
      <c r="B39" s="797"/>
      <c r="C39" s="797"/>
      <c r="D39" s="797"/>
      <c r="E39" s="797"/>
      <c r="F39" s="454">
        <f>ROUND(SUM(F34:F38),4)</f>
        <v>0.1285</v>
      </c>
      <c r="G39" s="454">
        <f>SUM(G34:G38)</f>
        <v>0.1</v>
      </c>
      <c r="H39" s="440">
        <f>ROUND(SUM(H34:H38),4)</f>
        <v>0.1285</v>
      </c>
      <c r="I39" s="440">
        <f>SUM(I34:I38)</f>
        <v>0.1</v>
      </c>
    </row>
    <row r="40" spans="1:9" ht="16.5" thickTop="1" thickBot="1">
      <c r="A40" s="799"/>
      <c r="B40" s="799"/>
      <c r="C40" s="799"/>
      <c r="D40" s="799"/>
      <c r="E40" s="799"/>
      <c r="F40" s="799"/>
      <c r="G40" s="799"/>
      <c r="H40" s="799"/>
      <c r="I40" s="799"/>
    </row>
    <row r="41" spans="1:9" ht="15.75" thickTop="1">
      <c r="A41" s="442" t="s">
        <v>289</v>
      </c>
      <c r="B41" s="792" t="s">
        <v>496</v>
      </c>
      <c r="C41" s="792"/>
      <c r="D41" s="792"/>
      <c r="E41" s="792"/>
      <c r="F41" s="443"/>
      <c r="G41" s="443"/>
      <c r="H41" s="442"/>
      <c r="I41" s="444"/>
    </row>
    <row r="42" spans="1:9">
      <c r="A42" s="433" t="s">
        <v>290</v>
      </c>
      <c r="B42" s="793" t="s">
        <v>497</v>
      </c>
      <c r="C42" s="793"/>
      <c r="D42" s="793"/>
      <c r="E42" s="793"/>
      <c r="F42" s="436">
        <v>7.7100000000000002E-2</v>
      </c>
      <c r="G42" s="436">
        <v>2.8799999999999999E-2</v>
      </c>
      <c r="H42" s="438">
        <v>0.16370000000000001</v>
      </c>
      <c r="I42" s="438">
        <v>6.1199999999999997E-2</v>
      </c>
    </row>
    <row r="43" spans="1:9" ht="23.25" customHeight="1">
      <c r="A43" s="433" t="s">
        <v>291</v>
      </c>
      <c r="B43" s="794" t="s">
        <v>498</v>
      </c>
      <c r="C43" s="795"/>
      <c r="D43" s="795"/>
      <c r="E43" s="796"/>
      <c r="F43" s="456">
        <v>3.5000000000000001E-3</v>
      </c>
      <c r="G43" s="436">
        <v>2.7000000000000001E-3</v>
      </c>
      <c r="H43" s="457">
        <v>3.7000000000000002E-3</v>
      </c>
      <c r="I43" s="438">
        <v>2.8999999999999998E-3</v>
      </c>
    </row>
    <row r="44" spans="1:9" ht="15.75" thickBot="1">
      <c r="A44" s="797" t="s">
        <v>292</v>
      </c>
      <c r="B44" s="797"/>
      <c r="C44" s="797"/>
      <c r="D44" s="797"/>
      <c r="E44" s="797"/>
      <c r="F44" s="454">
        <f>ROUND(SUM(F42:F43),4)</f>
        <v>8.0600000000000005E-2</v>
      </c>
      <c r="G44" s="454">
        <f>SUM(G42:G43)</f>
        <v>3.15E-2</v>
      </c>
      <c r="H44" s="440">
        <f>ROUND(SUM(H42:H43),4)</f>
        <v>0.16739999999999999</v>
      </c>
      <c r="I44" s="440">
        <f>SUM(I42:I43)</f>
        <v>6.4100000000000004E-2</v>
      </c>
    </row>
    <row r="45" spans="1:9" ht="16.5" thickTop="1" thickBot="1">
      <c r="A45" s="458"/>
      <c r="B45" s="459"/>
      <c r="C45" s="459"/>
      <c r="D45" s="459"/>
      <c r="E45" s="459"/>
      <c r="F45" s="459"/>
      <c r="G45" s="459"/>
      <c r="H45" s="460"/>
      <c r="I45" s="461"/>
    </row>
    <row r="46" spans="1:9" ht="16.5" thickTop="1" thickBot="1">
      <c r="A46" s="798" t="s">
        <v>293</v>
      </c>
      <c r="B46" s="798"/>
      <c r="C46" s="798"/>
      <c r="D46" s="798"/>
      <c r="E46" s="798"/>
      <c r="F46" s="462">
        <f>F18+F31+F39+F44</f>
        <v>1.0201</v>
      </c>
      <c r="G46" s="462">
        <f>G18+G31+G39+G44</f>
        <v>0.6714</v>
      </c>
      <c r="H46" s="463">
        <f>H18+H31+H39+H44</f>
        <v>0.90690000000000004</v>
      </c>
      <c r="I46" s="463">
        <f>I18+I31+I39+I44</f>
        <v>0.504</v>
      </c>
    </row>
    <row r="47" spans="1:9" ht="15.75" thickTop="1">
      <c r="D47" s="464"/>
      <c r="E47" s="464"/>
      <c r="F47" s="464"/>
    </row>
    <row r="48" spans="1:9">
      <c r="D48" s="932" t="s">
        <v>515</v>
      </c>
      <c r="E48" s="791"/>
      <c r="F48" s="791"/>
    </row>
    <row r="49" spans="4:6">
      <c r="D49" s="932" t="s">
        <v>515</v>
      </c>
      <c r="E49" s="791"/>
      <c r="F49" s="791"/>
    </row>
  </sheetData>
  <mergeCells count="25">
    <mergeCell ref="A18:E18"/>
    <mergeCell ref="A4:I5"/>
    <mergeCell ref="A6:E7"/>
    <mergeCell ref="F6:G6"/>
    <mergeCell ref="H6:I6"/>
    <mergeCell ref="B8:E8"/>
    <mergeCell ref="A40:I40"/>
    <mergeCell ref="A19:H19"/>
    <mergeCell ref="B20:E20"/>
    <mergeCell ref="A31:E31"/>
    <mergeCell ref="B32:I32"/>
    <mergeCell ref="B33:E33"/>
    <mergeCell ref="B34:E34"/>
    <mergeCell ref="B35:E35"/>
    <mergeCell ref="B36:E36"/>
    <mergeCell ref="B37:E37"/>
    <mergeCell ref="B38:E38"/>
    <mergeCell ref="A39:E39"/>
    <mergeCell ref="D49:F49"/>
    <mergeCell ref="B41:E41"/>
    <mergeCell ref="B42:E42"/>
    <mergeCell ref="B43:E43"/>
    <mergeCell ref="A44:E44"/>
    <mergeCell ref="A46:E46"/>
    <mergeCell ref="D48:F48"/>
  </mergeCells>
  <pageMargins left="0.511811024" right="0.46875" top="0.78740157499999996" bottom="0.78740157499999996" header="0.31496062000000002" footer="0.31496062000000002"/>
  <pageSetup paperSize="9" orientation="portrait" r:id="rId1"/>
  <headerFooter>
    <oddHeader>&amp;CMinistério do Desenvolvimento Regional - MDR
Companhia de Desenvolvimento dos Vales do São Francisco e do Parnaíba
Área de Reviatlização e Sustentabilidade Socioambiental - AR</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8</vt:i4>
      </vt:variant>
    </vt:vector>
  </HeadingPairs>
  <TitlesOfParts>
    <vt:vector size="24" baseType="lpstr">
      <vt:lpstr>Informática</vt:lpstr>
      <vt:lpstr>Lista Equipamentos Previstos</vt:lpstr>
      <vt:lpstr>PFS - Resumo Orçamento</vt:lpstr>
      <vt:lpstr>Resumo Orç (BRANCO)</vt:lpstr>
      <vt:lpstr>PFS- I- Orçam Base</vt:lpstr>
      <vt:lpstr>orçam (BRANCO)</vt:lpstr>
      <vt:lpstr>PFS_II Equipe</vt:lpstr>
      <vt:lpstr>BDI-SERV</vt:lpstr>
      <vt:lpstr>ENCARGOS</vt:lpstr>
      <vt:lpstr>Cron. Físico-Finan (BRANCO)</vt:lpstr>
      <vt:lpstr>Cálculo Desembolso</vt:lpstr>
      <vt:lpstr>Critérios de Pagamento</vt:lpstr>
      <vt:lpstr>Memória de cálculo</vt:lpstr>
      <vt:lpstr>Tabela de veículos</vt:lpstr>
      <vt:lpstr>Cronograma Físico</vt:lpstr>
      <vt:lpstr>Cronograma Financeiro</vt:lpstr>
      <vt:lpstr>'Cron. Físico-Finan (BRANCO)'!Area_de_impressao</vt:lpstr>
      <vt:lpstr>'Cronograma Financeiro'!Area_de_impressao</vt:lpstr>
      <vt:lpstr>'Cronograma Físico'!Area_de_impressao</vt:lpstr>
      <vt:lpstr>'Memória de cálculo'!Area_de_impressao</vt:lpstr>
      <vt:lpstr>'PFS - Resumo Orçamento'!Area_de_impressao</vt:lpstr>
      <vt:lpstr>'PFS- I- Orçam Base'!Area_de_impressao</vt:lpstr>
      <vt:lpstr>'PFS_II Equipe'!Area_de_impressao</vt:lpstr>
      <vt:lpstr>'PFS- I- Orçam Base'!Titulos_de_impressao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Rezende dos Santos</dc:creator>
  <cp:lastModifiedBy>Jose Melo Ribeiro Alcantara</cp:lastModifiedBy>
  <cp:lastPrinted>2021-10-23T17:57:00Z</cp:lastPrinted>
  <dcterms:created xsi:type="dcterms:W3CDTF">2013-07-15T03:09:00Z</dcterms:created>
  <dcterms:modified xsi:type="dcterms:W3CDTF">2024-11-21T19:40:41Z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1046-11.2.0.11537</vt:lpwstr>
  </property>
  <property fmtid="{D5CDD505-2E9C-101B-9397-08002B2CF9AE}" pid="3" name="ICV">
    <vt:lpwstr>36CF3A1162064259AC3C6CF4E58C5885</vt:lpwstr>
  </property>
</Properties>
</file>