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61BEE570-2EE5-4591-8EB3-3449C5B1FF04}" xr6:coauthVersionLast="47" xr6:coauthVersionMax="47" xr10:uidLastSave="{00000000-0000-0000-0000-000000000000}"/>
  <bookViews>
    <workbookView xWindow="28680" yWindow="2460" windowWidth="29040" windowHeight="15840" tabRatio="768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F31" i="6" l="1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H46" i="10" l="1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I25" i="6" s="1"/>
  <c r="C14" i="20" s="1"/>
  <c r="J27" i="6"/>
  <c r="I14" i="6"/>
  <c r="C11" i="20" s="1"/>
  <c r="I17" i="6"/>
  <c r="J17" i="6" s="1"/>
  <c r="I23" i="6"/>
  <c r="J23" i="6" s="1"/>
  <c r="H20" i="6"/>
  <c r="H18" i="6"/>
  <c r="J26" i="6" l="1"/>
  <c r="E15" i="20"/>
  <c r="F15" i="20"/>
  <c r="G15" i="20"/>
  <c r="J15" i="20"/>
  <c r="D15" i="20"/>
  <c r="H15" i="20"/>
  <c r="I15" i="20"/>
  <c r="J25" i="6"/>
  <c r="J14" i="6"/>
  <c r="I22" i="6"/>
  <c r="J22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I13" i="20" s="1"/>
  <c r="J14" i="20"/>
  <c r="K11" i="20"/>
  <c r="F13" i="20" l="1"/>
  <c r="D13" i="20"/>
  <c r="G13" i="20"/>
  <c r="E13" i="20"/>
  <c r="H13" i="20"/>
  <c r="K14" i="20"/>
  <c r="J13" i="20" l="1"/>
  <c r="K13" i="20" s="1"/>
  <c r="H33" i="10"/>
  <c r="H35" i="10" s="1"/>
  <c r="G19" i="6" l="1"/>
  <c r="H19" i="6" s="1"/>
  <c r="I19" i="6" l="1"/>
  <c r="J19" i="6" l="1"/>
  <c r="I18" i="6"/>
  <c r="J18" i="6" s="1"/>
  <c r="I16" i="6" l="1"/>
  <c r="J16" i="6" l="1"/>
  <c r="C12" i="20"/>
  <c r="I12" i="6"/>
  <c r="J12" i="6" l="1"/>
  <c r="I33" i="6"/>
  <c r="E12" i="20"/>
  <c r="E16" i="20" s="1"/>
  <c r="I12" i="20"/>
  <c r="I16" i="20" s="1"/>
  <c r="H12" i="20"/>
  <c r="H16" i="20" s="1"/>
  <c r="D12" i="20"/>
  <c r="F12" i="20"/>
  <c r="F16" i="20" s="1"/>
  <c r="G12" i="20"/>
  <c r="G16" i="20" s="1"/>
  <c r="J12" i="20" l="1"/>
  <c r="J16" i="20" s="1"/>
  <c r="C16" i="20"/>
  <c r="I17" i="20" s="1"/>
  <c r="J33" i="6"/>
  <c r="I9" i="6" s="1"/>
  <c r="D16" i="20"/>
  <c r="F17" i="20" l="1"/>
  <c r="K12" i="20"/>
  <c r="E17" i="20"/>
  <c r="K16" i="20"/>
  <c r="C17" i="20"/>
  <c r="C18" i="20"/>
  <c r="J17" i="20"/>
  <c r="G17" i="20"/>
  <c r="D17" i="20"/>
  <c r="H17" i="20"/>
  <c r="K17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<sst xmlns="http://schemas.openxmlformats.org/spreadsheetml/2006/main" count="229" uniqueCount="132">
  <si>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</si>
  <si>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</si>
  <si>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</si>
  <si>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</si>
  <si>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</si>
  <si>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</si>
  <si>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</si>
  <si>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</si>
  <si>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</si>
  <si>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</si>
  <si>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</si>
  <si>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</si>
  <si>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</si>
  <si>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</si>
  <si>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</si>
  <si>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</si>
  <si>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</si>
  <si>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</si>
  <si>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</si>
  <si>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</si>
  <si>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</si>
  <si>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</si>
  <si>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</si>
  <si>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</si>
  <si>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</si>
  <si>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</si>
  <si>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</si>
  <si>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</si>
  <si>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</si>
  <si>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</si>
  <si>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</si>
  <si>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</si>
  <si>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</si>
  <si>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</si>
  <si>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</si>
  <si>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</si>
  <si>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</si>
  <si>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</si>
  <si>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</si>
  <si>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</si>
  <si>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</si>
  <si>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</si>
  <si>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</si>
  <si>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</si>
  <si>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</si>
  <si>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</si>
  <si>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</si>
  <si>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</si>
  <si>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</si>
  <si>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</si>
  <si>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</si>
  <si>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</si>
  <si>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</si>
  <si>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</si>
  <si>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</si>
  <si>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</si>
  <si>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</si>
  <si>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</si>
  <si>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</si>
  <si>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</si>
  <si>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</si>
  <si>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</si>
  <si>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</si>
  <si>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</si>
  <si>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</si>
  <si>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</si>
  <si>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</si>
  <si>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</si>
  <si>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</si>
  <si>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</si>
  <si>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</si>
  <si>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</si>
  <si>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</si>
  <si>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</si>
  <si>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</si>
  <si>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</si>
  <si>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</si>
  <si>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</si>
  <si>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</si>
  <si>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</si>
  <si>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</si>
  <si>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</si>
  <si>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</si>
  <si>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</si>
  <si>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</si>
  <si>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</si>
  <si>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</si>
  <si>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</si>
  <si>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</si>
  <si>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</si>
  <si>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</si>
  <si>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</si>
  <si>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</si>
  <si>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</si>
  <si>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</si>
  <si>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</si>
  <si>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</si>
  <si>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</si>
  <si>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</si>
  <si>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</si>
  <si>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</si>
  <si>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</si>
  <si>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</si>
  <si>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</si>
  <si>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</si>
  <si>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</si>
  <si>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</si>
  <si>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</si>
  <si>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</si>
  <si>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</si>
  <si>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</si>
  <si>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</si>
  <si>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</si>
  <si>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</si>
  <si>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</si>
  <si>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</si>
  <si>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</si>
  <si>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</si>
  <si>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</si>
  <si>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</si>
  <si>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</si>
  <si>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</si>
  <si>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</si>
  <si>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CEARÁ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</si>
  <si>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</si>
  <si>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</si>
  <si>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</si>
  <si>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</si>
  <si>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</si>
  <si>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</si>
  <si>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CEARÁ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</si>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</sst>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7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9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21" fillId="0" borderId="0"/>
    <xf numFmtId="0" fontId="14" fillId="0" borderId="0"/>
    <xf numFmtId="9" fontId="14" fillId="0" borderId="0" applyFill="0" applyBorder="0" applyAlignment="0" applyProtection="0"/>
    <xf numFmtId="0" fontId="6" fillId="0" borderId="0"/>
    <xf numFmtId="164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1" fillId="0" borderId="0"/>
    <xf numFmtId="0" fontId="27" fillId="0" borderId="0"/>
    <xf numFmtId="0" fontId="5" fillId="0" borderId="0"/>
    <xf numFmtId="0" fontId="28" fillId="0" borderId="0"/>
    <xf numFmtId="168" fontId="14" fillId="0" borderId="0" applyFill="0" applyBorder="0" applyAlignment="0" applyProtection="0"/>
    <xf numFmtId="0" fontId="4" fillId="0" borderId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6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178">
    <xf numFmtId="0" fontId="0" fillId="0" borderId="0" xfId="0"/>
    <xf numFmtId="49" fontId="15" fillId="0" borderId="0" xfId="0" applyNumberFormat="1" applyFont="1" applyBorder="1" applyAlignment="1">
      <alignment horizontal="left" vertical="center" indent="15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166" fontId="15" fillId="0" borderId="0" xfId="1" applyFont="1" applyAlignment="1">
      <alignment vertical="center"/>
    </xf>
    <xf numFmtId="166" fontId="15" fillId="0" borderId="1" xfId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21" applyFont="1"/>
    <xf numFmtId="4" fontId="19" fillId="0" borderId="0" xfId="21" applyNumberFormat="1" applyFont="1"/>
    <xf numFmtId="49" fontId="19" fillId="0" borderId="0" xfId="21" applyNumberFormat="1" applyFont="1" applyAlignment="1">
      <alignment vertical="top"/>
    </xf>
    <xf numFmtId="0" fontId="19" fillId="0" borderId="0" xfId="21" applyFont="1" applyAlignment="1">
      <alignment vertical="top" wrapText="1"/>
    </xf>
    <xf numFmtId="0" fontId="19" fillId="0" borderId="0" xfId="21" applyFont="1" applyAlignment="1">
      <alignment horizontal="center" vertical="top" wrapText="1"/>
    </xf>
    <xf numFmtId="0" fontId="19" fillId="0" borderId="0" xfId="21" applyFont="1" applyAlignment="1">
      <alignment horizontal="center"/>
    </xf>
    <xf numFmtId="0" fontId="18" fillId="0" borderId="0" xfId="21" applyFont="1"/>
    <xf numFmtId="4" fontId="18" fillId="0" borderId="0" xfId="21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0" xfId="0" applyNumberFormat="1" applyFont="1" applyBorder="1" applyAlignment="1">
      <alignment horizontal="left" vertical="center"/>
    </xf>
    <xf numFmtId="0" fontId="19" fillId="0" borderId="0" xfId="21" applyFont="1" applyAlignment="1">
      <alignment vertical="top"/>
    </xf>
    <xf numFmtId="169" fontId="19" fillId="0" borderId="0" xfId="21" applyNumberFormat="1" applyFont="1"/>
    <xf numFmtId="49" fontId="15" fillId="0" borderId="0" xfId="1" applyNumberFormat="1" applyFont="1" applyBorder="1" applyAlignment="1">
      <alignment horizontal="left" vertical="center" indent="1"/>
    </xf>
    <xf numFmtId="49" fontId="15" fillId="0" borderId="0" xfId="1" applyNumberFormat="1" applyFont="1" applyBorder="1" applyAlignment="1">
      <alignment horizontal="center" vertical="center"/>
    </xf>
    <xf numFmtId="10" fontId="15" fillId="0" borderId="0" xfId="2" applyNumberFormat="1" applyFont="1" applyBorder="1" applyAlignment="1">
      <alignment horizontal="center" vertical="center"/>
    </xf>
    <xf numFmtId="10" fontId="19" fillId="0" borderId="1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7" fontId="18" fillId="2" borderId="1" xfId="0" applyNumberFormat="1" applyFont="1" applyFill="1" applyBorder="1" applyAlignment="1">
      <alignment horizontal="center" vertical="center" wrapText="1"/>
    </xf>
    <xf numFmtId="0" fontId="19" fillId="0" borderId="0" xfId="21" applyFont="1" applyAlignment="1">
      <alignment horizontal="left" vertical="center" wrapText="1"/>
    </xf>
    <xf numFmtId="164" fontId="19" fillId="0" borderId="0" xfId="26" applyFont="1"/>
    <xf numFmtId="49" fontId="15" fillId="0" borderId="0" xfId="0" applyNumberFormat="1" applyFont="1" applyAlignment="1">
      <alignment horizontal="left" vertical="center"/>
    </xf>
    <xf numFmtId="49" fontId="19" fillId="0" borderId="0" xfId="21" applyNumberFormat="1" applyFont="1" applyAlignment="1">
      <alignment vertical="top" wrapText="1"/>
    </xf>
    <xf numFmtId="0" fontId="19" fillId="0" borderId="0" xfId="21" applyFont="1" applyFill="1" applyAlignment="1">
      <alignment vertical="top" wrapText="1"/>
    </xf>
    <xf numFmtId="0" fontId="19" fillId="0" borderId="0" xfId="21" applyFont="1" applyAlignment="1">
      <alignment wrapText="1"/>
    </xf>
    <xf numFmtId="169" fontId="19" fillId="0" borderId="0" xfId="21" applyNumberFormat="1" applyFont="1" applyAlignment="1">
      <alignment wrapText="1"/>
    </xf>
    <xf numFmtId="4" fontId="19" fillId="0" borderId="0" xfId="21" applyNumberFormat="1" applyFont="1" applyAlignment="1">
      <alignment wrapText="1"/>
    </xf>
    <xf numFmtId="0" fontId="19" fillId="4" borderId="0" xfId="21" applyFont="1" applyFill="1"/>
    <xf numFmtId="49" fontId="15" fillId="0" borderId="0" xfId="23" applyNumberFormat="1" applyFont="1" applyBorder="1" applyAlignment="1">
      <alignment horizontal="left" vertical="center" indent="15"/>
    </xf>
    <xf numFmtId="0" fontId="15" fillId="0" borderId="0" xfId="23" applyFont="1" applyBorder="1" applyAlignment="1">
      <alignment vertical="center"/>
    </xf>
    <xf numFmtId="0" fontId="15" fillId="0" borderId="0" xfId="23" applyFont="1" applyAlignment="1">
      <alignment vertical="center"/>
    </xf>
    <xf numFmtId="49" fontId="15" fillId="0" borderId="0" xfId="23" applyNumberFormat="1" applyFont="1" applyAlignment="1">
      <alignment vertical="center"/>
    </xf>
    <xf numFmtId="0" fontId="15" fillId="0" borderId="0" xfId="23" applyFont="1" applyAlignment="1">
      <alignment vertical="center" wrapText="1"/>
    </xf>
    <xf numFmtId="49" fontId="15" fillId="0" borderId="0" xfId="23" applyNumberFormat="1" applyFont="1" applyBorder="1" applyAlignment="1">
      <alignment vertical="center"/>
    </xf>
    <xf numFmtId="49" fontId="15" fillId="0" borderId="1" xfId="23" applyNumberFormat="1" applyFont="1" applyBorder="1" applyAlignment="1">
      <alignment horizontal="center" vertical="center" wrapText="1"/>
    </xf>
    <xf numFmtId="0" fontId="15" fillId="0" borderId="1" xfId="23" applyFont="1" applyBorder="1" applyAlignment="1">
      <alignment horizontal="center" vertical="center" wrapText="1"/>
    </xf>
    <xf numFmtId="49" fontId="19" fillId="0" borderId="1" xfId="33" applyNumberFormat="1" applyFont="1" applyBorder="1" applyAlignment="1">
      <alignment horizontal="center" vertical="center"/>
    </xf>
    <xf numFmtId="0" fontId="18" fillId="0" borderId="1" xfId="33" applyFont="1" applyBorder="1" applyAlignment="1">
      <alignment horizontal="center" vertical="center" wrapText="1"/>
    </xf>
    <xf numFmtId="164" fontId="18" fillId="0" borderId="1" xfId="34" applyFont="1" applyBorder="1" applyAlignment="1">
      <alignment horizontal="center" vertical="center"/>
    </xf>
    <xf numFmtId="164" fontId="19" fillId="0" borderId="1" xfId="34" applyFont="1" applyBorder="1" applyAlignment="1">
      <alignment horizontal="center" vertical="center"/>
    </xf>
    <xf numFmtId="0" fontId="18" fillId="0" borderId="0" xfId="33" applyFont="1"/>
    <xf numFmtId="4" fontId="18" fillId="0" borderId="0" xfId="33" applyNumberFormat="1" applyFont="1"/>
    <xf numFmtId="0" fontId="19" fillId="0" borderId="0" xfId="33" applyFont="1"/>
    <xf numFmtId="4" fontId="29" fillId="0" borderId="0" xfId="33" applyNumberFormat="1" applyFont="1"/>
    <xf numFmtId="4" fontId="19" fillId="0" borderId="0" xfId="33" applyNumberFormat="1" applyFont="1"/>
    <xf numFmtId="49" fontId="19" fillId="0" borderId="0" xfId="33" applyNumberFormat="1" applyFont="1" applyAlignment="1">
      <alignment vertical="top"/>
    </xf>
    <xf numFmtId="0" fontId="19" fillId="0" borderId="0" xfId="33" applyFont="1" applyAlignment="1">
      <alignment vertical="top" wrapText="1"/>
    </xf>
    <xf numFmtId="164" fontId="15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164" fontId="26" fillId="0" borderId="1" xfId="23" applyNumberFormat="1" applyFont="1" applyBorder="1" applyAlignment="1">
      <alignment horizontal="center" vertical="center" wrapText="1"/>
    </xf>
    <xf numFmtId="0" fontId="26" fillId="0" borderId="0" xfId="23" applyFont="1" applyAlignment="1">
      <alignment vertical="center" wrapText="1"/>
    </xf>
    <xf numFmtId="164" fontId="19" fillId="0" borderId="0" xfId="33" applyNumberFormat="1" applyFont="1"/>
    <xf numFmtId="164" fontId="18" fillId="0" borderId="0" xfId="26" applyFont="1"/>
    <xf numFmtId="164" fontId="15" fillId="0" borderId="0" xfId="26" applyFont="1" applyAlignment="1">
      <alignment vertical="center" wrapText="1"/>
    </xf>
    <xf numFmtId="0" fontId="18" fillId="0" borderId="1" xfId="21" applyFont="1" applyBorder="1" applyAlignment="1">
      <alignment horizontal="center" vertical="center" wrapText="1"/>
    </xf>
    <xf numFmtId="0" fontId="19" fillId="0" borderId="0" xfId="33" applyNumberFormat="1" applyFont="1"/>
    <xf numFmtId="4" fontId="19" fillId="4" borderId="0" xfId="21" applyNumberFormat="1" applyFont="1" applyFill="1"/>
    <xf numFmtId="49" fontId="18" fillId="0" borderId="1" xfId="33" applyNumberFormat="1" applyFont="1" applyBorder="1" applyAlignment="1">
      <alignment horizontal="center" vertical="center"/>
    </xf>
    <xf numFmtId="49" fontId="18" fillId="0" borderId="1" xfId="33" quotePrefix="1" applyNumberFormat="1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7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" fontId="31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30" fillId="0" borderId="1" xfId="21" applyNumberFormat="1" applyFont="1" applyBorder="1" applyAlignment="1">
      <alignment horizontal="left" vertical="center" wrapText="1"/>
    </xf>
    <xf numFmtId="0" fontId="23" fillId="0" borderId="1" xfId="2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Border="1" applyAlignment="1">
      <alignment horizontal="left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31" fillId="0" borderId="1" xfId="21" applyFont="1" applyFill="1" applyBorder="1" applyAlignment="1">
      <alignment horizontal="center" vertical="center" wrapText="1"/>
    </xf>
    <xf numFmtId="0" fontId="31" fillId="0" borderId="1" xfId="21" applyNumberFormat="1" applyFont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0" fontId="31" fillId="0" borderId="1" xfId="2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169" fontId="23" fillId="0" borderId="1" xfId="21" applyNumberFormat="1" applyFont="1" applyBorder="1" applyAlignment="1">
      <alignment horizontal="center" vertical="center" wrapText="1"/>
    </xf>
    <xf numFmtId="4" fontId="23" fillId="0" borderId="1" xfId="21" applyNumberFormat="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2" fillId="0" borderId="1" xfId="28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166" fontId="33" fillId="3" borderId="1" xfId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left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left" vertical="center" wrapText="1"/>
    </xf>
    <xf numFmtId="0" fontId="35" fillId="0" borderId="1" xfId="64" applyFont="1" applyBorder="1" applyAlignment="1">
      <alignment horizontal="right" vertical="center" wrapText="1"/>
    </xf>
    <xf numFmtId="0" fontId="36" fillId="0" borderId="1" xfId="64" applyFont="1" applyBorder="1" applyAlignment="1">
      <alignment horizontal="center" vertical="center" wrapText="1"/>
    </xf>
    <xf numFmtId="0" fontId="35" fillId="0" borderId="1" xfId="64" applyFont="1" applyBorder="1" applyAlignment="1">
      <alignment horizontal="center" vertical="center" wrapText="1"/>
    </xf>
    <xf numFmtId="4" fontId="35" fillId="0" borderId="1" xfId="64" applyNumberFormat="1" applyFont="1" applyBorder="1" applyAlignment="1">
      <alignment horizontal="center" vertical="center" wrapText="1"/>
    </xf>
    <xf numFmtId="4" fontId="35" fillId="0" borderId="1" xfId="21" applyNumberFormat="1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center" vertical="center" wrapText="1"/>
    </xf>
    <xf numFmtId="49" fontId="35" fillId="0" borderId="1" xfId="21" applyNumberFormat="1" applyFont="1" applyBorder="1" applyAlignment="1">
      <alignment horizontal="right" vertical="center" wrapText="1"/>
    </xf>
    <xf numFmtId="0" fontId="35" fillId="0" borderId="1" xfId="21" applyFont="1" applyBorder="1" applyAlignment="1">
      <alignment horizontal="left" vertical="center" wrapText="1"/>
    </xf>
    <xf numFmtId="0" fontId="36" fillId="0" borderId="1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left" vertical="center" wrapText="1"/>
    </xf>
    <xf numFmtId="0" fontId="34" fillId="4" borderId="1" xfId="21" applyFont="1" applyFill="1" applyBorder="1" applyAlignment="1">
      <alignment vertical="center" wrapText="1"/>
    </xf>
    <xf numFmtId="4" fontId="34" fillId="4" borderId="1" xfId="21" applyNumberFormat="1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49" fontId="38" fillId="0" borderId="0" xfId="0" applyNumberFormat="1" applyFont="1" applyBorder="1" applyAlignment="1">
      <alignment horizontal="left" vertical="center"/>
    </xf>
    <xf numFmtId="49" fontId="38" fillId="0" borderId="0" xfId="0" applyNumberFormat="1" applyFont="1" applyBorder="1" applyAlignment="1">
      <alignment horizontal="center" vertical="center"/>
    </xf>
    <xf numFmtId="49" fontId="23" fillId="0" borderId="1" xfId="21" applyNumberFormat="1" applyFont="1" applyBorder="1" applyAlignment="1">
      <alignment horizontal="left" vertical="center" wrapText="1"/>
    </xf>
    <xf numFmtId="0" fontId="30" fillId="0" borderId="1" xfId="21" applyFont="1" applyBorder="1" applyAlignment="1">
      <alignment horizontal="left" vertical="center" wrapText="1"/>
    </xf>
    <xf numFmtId="0" fontId="40" fillId="5" borderId="0" xfId="21" applyFont="1" applyFill="1"/>
    <xf numFmtId="49" fontId="35" fillId="0" borderId="1" xfId="21" quotePrefix="1" applyNumberFormat="1" applyFont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" fontId="35" fillId="0" borderId="1" xfId="2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0" fontId="41" fillId="0" borderId="1" xfId="21" applyFont="1" applyBorder="1" applyAlignment="1">
      <alignment horizontal="center" vertical="center" wrapText="1"/>
    </xf>
    <xf numFmtId="0" fontId="41" fillId="0" borderId="1" xfId="25" applyFont="1" applyBorder="1" applyAlignment="1">
      <alignment horizontal="center" vertical="center" wrapText="1"/>
    </xf>
    <xf numFmtId="0" fontId="41" fillId="0" borderId="1" xfId="25" applyFont="1" applyBorder="1" applyAlignment="1">
      <alignment horizontal="left" vertical="center" wrapText="1"/>
    </xf>
    <xf numFmtId="169" fontId="41" fillId="0" borderId="1" xfId="25" applyNumberFormat="1" applyFont="1" applyBorder="1" applyAlignment="1">
      <alignment horizontal="center" vertical="center" wrapText="1"/>
    </xf>
    <xf numFmtId="4" fontId="41" fillId="0" borderId="1" xfId="21" applyNumberFormat="1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4" fillId="0" borderId="1" xfId="21" applyFont="1" applyFill="1" applyBorder="1" applyAlignment="1">
      <alignment horizontal="center" vertical="center" wrapText="1"/>
    </xf>
    <xf numFmtId="4" fontId="22" fillId="0" borderId="1" xfId="21" applyNumberFormat="1" applyFont="1" applyFill="1" applyBorder="1" applyAlignment="1">
      <alignment horizontal="center" vertical="center" wrapText="1"/>
    </xf>
    <xf numFmtId="0" fontId="30" fillId="0" borderId="1" xfId="21" applyFont="1" applyBorder="1" applyAlignment="1">
      <alignment horizontal="center" vertical="center" wrapText="1"/>
    </xf>
    <xf numFmtId="49" fontId="35" fillId="0" borderId="1" xfId="21" quotePrefix="1" applyNumberFormat="1" applyFont="1" applyBorder="1" applyAlignment="1">
      <alignment horizontal="center" vertical="center" wrapText="1"/>
    </xf>
    <xf numFmtId="0" fontId="34" fillId="4" borderId="1" xfId="21" applyFont="1" applyFill="1" applyBorder="1" applyAlignment="1">
      <alignment horizontal="center" vertical="center" wrapText="1"/>
    </xf>
    <xf numFmtId="0" fontId="34" fillId="0" borderId="1" xfId="21" applyFont="1" applyBorder="1" applyAlignment="1">
      <alignment horizontal="left" vertical="center" wrapText="1"/>
    </xf>
    <xf numFmtId="10" fontId="32" fillId="0" borderId="2" xfId="2" applyNumberFormat="1" applyFont="1" applyBorder="1" applyAlignment="1">
      <alignment horizontal="center" vertical="center"/>
    </xf>
    <xf numFmtId="10" fontId="32" fillId="0" borderId="3" xfId="2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10" fontId="32" fillId="0" borderId="2" xfId="2" applyNumberFormat="1" applyFont="1" applyBorder="1" applyAlignment="1">
      <alignment horizontal="left" vertical="center" indent="1"/>
    </xf>
    <xf numFmtId="10" fontId="32" fillId="0" borderId="3" xfId="2" applyNumberFormat="1" applyFont="1" applyBorder="1" applyAlignment="1">
      <alignment horizontal="left" vertical="center" indent="1"/>
    </xf>
    <xf numFmtId="0" fontId="35" fillId="2" borderId="1" xfId="2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8" fillId="0" borderId="5" xfId="0" applyFont="1" applyBorder="1" applyAlignment="1">
      <alignment vertical="center"/>
    </xf>
    <xf numFmtId="49" fontId="38" fillId="0" borderId="0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5" fillId="4" borderId="1" xfId="21" applyFont="1" applyFill="1" applyBorder="1" applyAlignment="1">
      <alignment horizontal="center" vertical="center" wrapText="1"/>
    </xf>
    <xf numFmtId="49" fontId="35" fillId="4" borderId="1" xfId="2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 indent="13"/>
    </xf>
    <xf numFmtId="0" fontId="15" fillId="0" borderId="0" xfId="0" applyFont="1" applyAlignment="1">
      <alignment horizontal="left" vertical="center" wrapText="1" indent="13"/>
    </xf>
    <xf numFmtId="49" fontId="32" fillId="0" borderId="2" xfId="1" applyNumberFormat="1" applyFont="1" applyBorder="1" applyAlignment="1">
      <alignment horizontal="left" vertical="center" indent="1"/>
    </xf>
    <xf numFmtId="49" fontId="32" fillId="0" borderId="4" xfId="1" applyNumberFormat="1" applyFont="1" applyBorder="1" applyAlignment="1">
      <alignment horizontal="left" vertical="center" indent="1"/>
    </xf>
    <xf numFmtId="49" fontId="32" fillId="0" borderId="3" xfId="1" applyNumberFormat="1" applyFont="1" applyBorder="1" applyAlignment="1">
      <alignment horizontal="left" vertical="center" inden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9" fontId="32" fillId="0" borderId="2" xfId="1" applyNumberFormat="1" applyFont="1" applyFill="1" applyBorder="1" applyAlignment="1">
      <alignment horizontal="center" vertical="center"/>
    </xf>
    <xf numFmtId="49" fontId="32" fillId="0" borderId="3" xfId="1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164" fontId="39" fillId="0" borderId="1" xfId="26" applyFont="1" applyBorder="1" applyAlignment="1">
      <alignment horizontal="center" vertical="center"/>
    </xf>
    <xf numFmtId="10" fontId="39" fillId="0" borderId="1" xfId="2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23" applyFont="1" applyBorder="1" applyAlignment="1">
      <alignment horizontal="left" vertical="center"/>
    </xf>
    <xf numFmtId="49" fontId="25" fillId="0" borderId="0" xfId="23" applyNumberFormat="1" applyFont="1" applyBorder="1" applyAlignment="1">
      <alignment horizontal="center" vertical="center"/>
    </xf>
  </cellXfs>
  <cellStyles count="167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00000000-0005-0000-0000-000005000000}"/>
    <cellStyle name="Normal 10 2" xfId="166" xr:uid="{00000000-0005-0000-0000-000006000000}"/>
    <cellStyle name="Normal 2" xfId="4" xr:uid="{00000000-0005-0000-0000-000007000000}"/>
    <cellStyle name="Normal 2 2" xfId="23" xr:uid="{00000000-0005-0000-0000-000008000000}"/>
    <cellStyle name="Normal 2 2 2" xfId="29" xr:uid="{00000000-0005-0000-0000-000009000000}"/>
    <cellStyle name="Normal 2 3" xfId="30" xr:uid="{00000000-0005-0000-0000-00000A000000}"/>
    <cellStyle name="Normal 2 3 2" xfId="35" xr:uid="{00000000-0005-0000-0000-00000B000000}"/>
    <cellStyle name="Normal 2 3 2 2" xfId="117" xr:uid="{00000000-0005-0000-0000-00000C000000}"/>
    <cellStyle name="Normal 2 3 2 3" xfId="149" xr:uid="{00000000-0005-0000-0000-00000D000000}"/>
    <cellStyle name="Normal 2 3 2 4" xfId="99" xr:uid="{00000000-0005-0000-0000-00000E000000}"/>
    <cellStyle name="Normal 2 3 3" xfId="83" xr:uid="{00000000-0005-0000-0000-00000F000000}"/>
    <cellStyle name="Normal 2 3 4" xfId="115" xr:uid="{00000000-0005-0000-0000-000010000000}"/>
    <cellStyle name="Normal 2 3 5" xfId="147" xr:uid="{00000000-0005-0000-0000-000011000000}"/>
    <cellStyle name="Normal 2 3 6" xfId="66" xr:uid="{00000000-0005-0000-0000-000012000000}"/>
    <cellStyle name="Normal 2 4" xfId="36" xr:uid="{00000000-0005-0000-0000-000013000000}"/>
    <cellStyle name="Normal 2 4 2" xfId="118" xr:uid="{00000000-0005-0000-0000-000014000000}"/>
    <cellStyle name="Normal 2 4 3" xfId="150" xr:uid="{00000000-0005-0000-0000-000015000000}"/>
    <cellStyle name="Normal 2 4 4" xfId="84" xr:uid="{00000000-0005-0000-0000-000016000000}"/>
    <cellStyle name="Normal 2 5" xfId="37" xr:uid="{00000000-0005-0000-0000-000017000000}"/>
    <cellStyle name="Normal 2 5 2" xfId="119" xr:uid="{00000000-0005-0000-0000-000018000000}"/>
    <cellStyle name="Normal 2 5 3" xfId="151" xr:uid="{00000000-0005-0000-0000-000019000000}"/>
    <cellStyle name="Normal 2 5 4" xfId="85" xr:uid="{00000000-0005-0000-0000-00001A000000}"/>
    <cellStyle name="Normal 2 6" xfId="68" xr:uid="{00000000-0005-0000-0000-00001B000000}"/>
    <cellStyle name="Normal 2 7" xfId="101" xr:uid="{00000000-0005-0000-0000-00001C000000}"/>
    <cellStyle name="Normal 2 8" xfId="133" xr:uid="{00000000-0005-0000-0000-00001D000000}"/>
    <cellStyle name="Normal 2 9" xfId="52" xr:uid="{00000000-0005-0000-0000-00001E000000}"/>
    <cellStyle name="Normal 205" xfId="31" xr:uid="{00000000-0005-0000-0000-00001F000000}"/>
    <cellStyle name="Normal 3" xfId="6" xr:uid="{00000000-0005-0000-0000-000020000000}"/>
    <cellStyle name="Normal 3 2" xfId="11" xr:uid="{00000000-0005-0000-0000-000021000000}"/>
    <cellStyle name="Normal 3 3" xfId="28" xr:uid="{00000000-0005-0000-0000-000022000000}"/>
    <cellStyle name="Normal 3 4" xfId="38" xr:uid="{00000000-0005-0000-0000-000023000000}"/>
    <cellStyle name="Normal 3 4 2" xfId="120" xr:uid="{00000000-0005-0000-0000-000024000000}"/>
    <cellStyle name="Normal 3 4 3" xfId="152" xr:uid="{00000000-0005-0000-0000-000025000000}"/>
    <cellStyle name="Normal 3 4 4" xfId="87" xr:uid="{00000000-0005-0000-0000-000026000000}"/>
    <cellStyle name="Normal 3 5" xfId="70" xr:uid="{00000000-0005-0000-0000-000027000000}"/>
    <cellStyle name="Normal 3 6" xfId="103" xr:uid="{00000000-0005-0000-0000-000028000000}"/>
    <cellStyle name="Normal 3 7" xfId="135" xr:uid="{00000000-0005-0000-0000-000029000000}"/>
    <cellStyle name="Normal 3 8" xfId="54" xr:uid="{00000000-0005-0000-0000-00002A000000}"/>
    <cellStyle name="Normal 4" xfId="9" xr:uid="{00000000-0005-0000-0000-00002B000000}"/>
    <cellStyle name="Normal 4 2" xfId="12" xr:uid="{00000000-0005-0000-0000-00002C000000}"/>
    <cellStyle name="Normal 4 2 2" xfId="39" xr:uid="{00000000-0005-0000-0000-00002D000000}"/>
    <cellStyle name="Normal 4 2 2 2" xfId="121" xr:uid="{00000000-0005-0000-0000-00002E000000}"/>
    <cellStyle name="Normal 4 2 2 3" xfId="153" xr:uid="{00000000-0005-0000-0000-00002F000000}"/>
    <cellStyle name="Normal 4 2 2 4" xfId="92" xr:uid="{00000000-0005-0000-0000-000030000000}"/>
    <cellStyle name="Normal 4 2 3" xfId="75" xr:uid="{00000000-0005-0000-0000-000031000000}"/>
    <cellStyle name="Normal 4 2 4" xfId="108" xr:uid="{00000000-0005-0000-0000-000032000000}"/>
    <cellStyle name="Normal 4 2 5" xfId="140" xr:uid="{00000000-0005-0000-0000-000033000000}"/>
    <cellStyle name="Normal 4 2 6" xfId="59" xr:uid="{00000000-0005-0000-0000-000034000000}"/>
    <cellStyle name="Normal 4 3" xfId="40" xr:uid="{00000000-0005-0000-0000-000035000000}"/>
    <cellStyle name="Normal 4 3 2" xfId="122" xr:uid="{00000000-0005-0000-0000-000036000000}"/>
    <cellStyle name="Normal 4 3 3" xfId="154" xr:uid="{00000000-0005-0000-0000-000037000000}"/>
    <cellStyle name="Normal 4 3 4" xfId="90" xr:uid="{00000000-0005-0000-0000-000038000000}"/>
    <cellStyle name="Normal 4 4" xfId="73" xr:uid="{00000000-0005-0000-0000-000039000000}"/>
    <cellStyle name="Normal 4 5" xfId="106" xr:uid="{00000000-0005-0000-0000-00003A000000}"/>
    <cellStyle name="Normal 4 6" xfId="138" xr:uid="{00000000-0005-0000-0000-00003B000000}"/>
    <cellStyle name="Normal 4 7" xfId="57" xr:uid="{00000000-0005-0000-0000-00003C000000}"/>
    <cellStyle name="Normal 5" xfId="17" xr:uid="{00000000-0005-0000-0000-00003D000000}"/>
    <cellStyle name="Normal 5 2" xfId="41" xr:uid="{00000000-0005-0000-0000-00003E000000}"/>
    <cellStyle name="Normal 5 2 2" xfId="123" xr:uid="{00000000-0005-0000-0000-00003F000000}"/>
    <cellStyle name="Normal 5 2 3" xfId="155" xr:uid="{00000000-0005-0000-0000-000040000000}"/>
    <cellStyle name="Normal 5 2 4" xfId="93" xr:uid="{00000000-0005-0000-0000-000041000000}"/>
    <cellStyle name="Normal 5 3" xfId="76" xr:uid="{00000000-0005-0000-0000-000042000000}"/>
    <cellStyle name="Normal 5 4" xfId="109" xr:uid="{00000000-0005-0000-0000-000043000000}"/>
    <cellStyle name="Normal 5 5" xfId="141" xr:uid="{00000000-0005-0000-0000-000044000000}"/>
    <cellStyle name="Normal 5 6" xfId="60" xr:uid="{00000000-0005-0000-0000-000045000000}"/>
    <cellStyle name="Normal 6" xfId="19" xr:uid="{00000000-0005-0000-0000-000046000000}"/>
    <cellStyle name="Normal 6 2" xfId="42" xr:uid="{00000000-0005-0000-0000-000047000000}"/>
    <cellStyle name="Normal 6 2 2" xfId="124" xr:uid="{00000000-0005-0000-0000-000048000000}"/>
    <cellStyle name="Normal 6 2 3" xfId="156" xr:uid="{00000000-0005-0000-0000-000049000000}"/>
    <cellStyle name="Normal 6 2 4" xfId="95" xr:uid="{00000000-0005-0000-0000-00004A000000}"/>
    <cellStyle name="Normal 6 3" xfId="78" xr:uid="{00000000-0005-0000-0000-00004B000000}"/>
    <cellStyle name="Normal 6 4" xfId="111" xr:uid="{00000000-0005-0000-0000-00004C000000}"/>
    <cellStyle name="Normal 6 5" xfId="143" xr:uid="{00000000-0005-0000-0000-00004D000000}"/>
    <cellStyle name="Normal 6 6" xfId="62" xr:uid="{00000000-0005-0000-0000-00004E000000}"/>
    <cellStyle name="Normal 7" xfId="21" xr:uid="{00000000-0005-0000-0000-00004F000000}"/>
    <cellStyle name="Normal 7 2" xfId="43" xr:uid="{00000000-0005-0000-0000-000050000000}"/>
    <cellStyle name="Normal 7 2 2" xfId="125" xr:uid="{00000000-0005-0000-0000-000051000000}"/>
    <cellStyle name="Normal 7 2 3" xfId="157" xr:uid="{00000000-0005-0000-0000-000052000000}"/>
    <cellStyle name="Normal 7 2 4" xfId="97" xr:uid="{00000000-0005-0000-0000-000053000000}"/>
    <cellStyle name="Normal 7 3" xfId="33" xr:uid="{00000000-0005-0000-0000-000054000000}"/>
    <cellStyle name="Normal 7 3 2" xfId="116" xr:uid="{00000000-0005-0000-0000-000055000000}"/>
    <cellStyle name="Normal 7 3 3" xfId="148" xr:uid="{00000000-0005-0000-0000-000056000000}"/>
    <cellStyle name="Normal 7 3 4" xfId="100" xr:uid="{00000000-0005-0000-0000-000057000000}"/>
    <cellStyle name="Normal 7 4" xfId="80" xr:uid="{00000000-0005-0000-0000-000058000000}"/>
    <cellStyle name="Normal 7 5" xfId="113" xr:uid="{00000000-0005-0000-0000-000059000000}"/>
    <cellStyle name="Normal 7 6" xfId="145" xr:uid="{00000000-0005-0000-0000-00005A000000}"/>
    <cellStyle name="Normal 7 7" xfId="64" xr:uid="{00000000-0005-0000-0000-00005B000000}"/>
    <cellStyle name="Normal 8" xfId="22" xr:uid="{00000000-0005-0000-0000-00005C000000}"/>
    <cellStyle name="Normal 9" xfId="25" xr:uid="{00000000-0005-0000-0000-00005D000000}"/>
    <cellStyle name="Normal 9 2" xfId="44" xr:uid="{00000000-0005-0000-0000-00005E000000}"/>
    <cellStyle name="Normal 9 2 2" xfId="126" xr:uid="{00000000-0005-0000-0000-00005F000000}"/>
    <cellStyle name="Normal 9 2 3" xfId="158" xr:uid="{00000000-0005-0000-0000-000060000000}"/>
    <cellStyle name="Normal 9 2 4" xfId="98" xr:uid="{00000000-0005-0000-0000-000061000000}"/>
    <cellStyle name="Normal 9 3" xfId="81" xr:uid="{00000000-0005-0000-0000-000062000000}"/>
    <cellStyle name="Normal 9 4" xfId="114" xr:uid="{00000000-0005-0000-0000-000063000000}"/>
    <cellStyle name="Normal 9 5" xfId="146" xr:uid="{00000000-0005-0000-0000-000064000000}"/>
    <cellStyle name="Normal 9 6" xfId="65" xr:uid="{00000000-0005-0000-0000-000065000000}"/>
    <cellStyle name="Porcentagem" xfId="2" builtinId="5"/>
    <cellStyle name="Porcentagem 2" xfId="8" xr:uid="{00000000-0005-0000-0000-000067000000}"/>
    <cellStyle name="Porcentagem 2 2" xfId="13" xr:uid="{00000000-0005-0000-0000-000068000000}"/>
    <cellStyle name="Porcentagem 2 3" xfId="45" xr:uid="{00000000-0005-0000-0000-000069000000}"/>
    <cellStyle name="Porcentagem 2 3 2" xfId="127" xr:uid="{00000000-0005-0000-0000-00006A000000}"/>
    <cellStyle name="Porcentagem 2 3 3" xfId="159" xr:uid="{00000000-0005-0000-0000-00006B000000}"/>
    <cellStyle name="Porcentagem 2 3 4" xfId="89" xr:uid="{00000000-0005-0000-0000-00006C000000}"/>
    <cellStyle name="Porcentagem 2 4" xfId="72" xr:uid="{00000000-0005-0000-0000-00006D000000}"/>
    <cellStyle name="Porcentagem 2 5" xfId="105" xr:uid="{00000000-0005-0000-0000-00006E000000}"/>
    <cellStyle name="Porcentagem 2 6" xfId="137" xr:uid="{00000000-0005-0000-0000-00006F000000}"/>
    <cellStyle name="Porcentagem 2 7" xfId="56" xr:uid="{00000000-0005-0000-0000-000070000000}"/>
    <cellStyle name="Porcentagem 3" xfId="16" xr:uid="{00000000-0005-0000-0000-000071000000}"/>
    <cellStyle name="Porcentagem 4" xfId="24" xr:uid="{00000000-0005-0000-0000-000072000000}"/>
    <cellStyle name="Separador de milhares 2" xfId="5" xr:uid="{00000000-0005-0000-0000-000073000000}"/>
    <cellStyle name="Separador de milhares 2 2" xfId="46" xr:uid="{00000000-0005-0000-0000-000074000000}"/>
    <cellStyle name="Separador de milhares 2 2 2" xfId="128" xr:uid="{00000000-0005-0000-0000-000075000000}"/>
    <cellStyle name="Separador de milhares 2 2 3" xfId="160" xr:uid="{00000000-0005-0000-0000-000076000000}"/>
    <cellStyle name="Separador de milhares 2 2 4" xfId="86" xr:uid="{00000000-0005-0000-0000-000077000000}"/>
    <cellStyle name="Separador de milhares 2 3" xfId="69" xr:uid="{00000000-0005-0000-0000-000078000000}"/>
    <cellStyle name="Separador de milhares 2 4" xfId="102" xr:uid="{00000000-0005-0000-0000-000079000000}"/>
    <cellStyle name="Separador de milhares 2 5" xfId="134" xr:uid="{00000000-0005-0000-0000-00007A000000}"/>
    <cellStyle name="Separador de milhares 2 6" xfId="53" xr:uid="{00000000-0005-0000-0000-00007B000000}"/>
    <cellStyle name="Separador de milhares 3" xfId="7" xr:uid="{00000000-0005-0000-0000-00007C000000}"/>
    <cellStyle name="Separador de milhares 3 2" xfId="47" xr:uid="{00000000-0005-0000-0000-00007D000000}"/>
    <cellStyle name="Separador de milhares 3 2 2" xfId="129" xr:uid="{00000000-0005-0000-0000-00007E000000}"/>
    <cellStyle name="Separador de milhares 3 2 3" xfId="161" xr:uid="{00000000-0005-0000-0000-00007F000000}"/>
    <cellStyle name="Separador de milhares 3 2 4" xfId="88" xr:uid="{00000000-0005-0000-0000-000080000000}"/>
    <cellStyle name="Separador de milhares 3 3" xfId="71" xr:uid="{00000000-0005-0000-0000-000081000000}"/>
    <cellStyle name="Separador de milhares 3 4" xfId="104" xr:uid="{00000000-0005-0000-0000-000082000000}"/>
    <cellStyle name="Separador de milhares 3 5" xfId="136" xr:uid="{00000000-0005-0000-0000-000083000000}"/>
    <cellStyle name="Separador de milhares 3 6" xfId="55" xr:uid="{00000000-0005-0000-0000-000084000000}"/>
    <cellStyle name="Separador de milhares 4" xfId="10" xr:uid="{00000000-0005-0000-0000-000085000000}"/>
    <cellStyle name="Separador de milhares 4 2" xfId="3" xr:uid="{00000000-0005-0000-0000-000086000000}"/>
    <cellStyle name="Separador de milhares 4 2 2" xfId="48" xr:uid="{00000000-0005-0000-0000-000087000000}"/>
    <cellStyle name="Separador de milhares 4 2 3" xfId="67" xr:uid="{00000000-0005-0000-0000-000088000000}"/>
    <cellStyle name="Separador de milhares 4 3" xfId="49" xr:uid="{00000000-0005-0000-0000-000089000000}"/>
    <cellStyle name="Separador de milhares 4 3 2" xfId="130" xr:uid="{00000000-0005-0000-0000-00008A000000}"/>
    <cellStyle name="Separador de milhares 4 3 3" xfId="162" xr:uid="{00000000-0005-0000-0000-00008B000000}"/>
    <cellStyle name="Separador de milhares 4 3 4" xfId="91" xr:uid="{00000000-0005-0000-0000-00008C000000}"/>
    <cellStyle name="Separador de milhares 4 4" xfId="74" xr:uid="{00000000-0005-0000-0000-00008D000000}"/>
    <cellStyle name="Separador de milhares 4 5" xfId="107" xr:uid="{00000000-0005-0000-0000-00008E000000}"/>
    <cellStyle name="Separador de milhares 4 6" xfId="139" xr:uid="{00000000-0005-0000-0000-00008F000000}"/>
    <cellStyle name="Separador de milhares 4 7" xfId="58" xr:uid="{00000000-0005-0000-0000-000090000000}"/>
    <cellStyle name="Separador de milhares 5" xfId="18" xr:uid="{00000000-0005-0000-0000-000091000000}"/>
    <cellStyle name="Separador de milhares 5 2" xfId="50" xr:uid="{00000000-0005-0000-0000-000092000000}"/>
    <cellStyle name="Separador de milhares 5 2 2" xfId="131" xr:uid="{00000000-0005-0000-0000-000093000000}"/>
    <cellStyle name="Separador de milhares 5 2 3" xfId="163" xr:uid="{00000000-0005-0000-0000-000094000000}"/>
    <cellStyle name="Separador de milhares 5 2 4" xfId="94" xr:uid="{00000000-0005-0000-0000-000095000000}"/>
    <cellStyle name="Separador de milhares 5 3" xfId="77" xr:uid="{00000000-0005-0000-0000-000096000000}"/>
    <cellStyle name="Separador de milhares 5 4" xfId="110" xr:uid="{00000000-0005-0000-0000-000097000000}"/>
    <cellStyle name="Separador de milhares 5 5" xfId="142" xr:uid="{00000000-0005-0000-0000-000098000000}"/>
    <cellStyle name="Separador de milhares 5 6" xfId="61" xr:uid="{00000000-0005-0000-0000-000099000000}"/>
    <cellStyle name="Separador de milhares 6" xfId="20" xr:uid="{00000000-0005-0000-0000-00009A000000}"/>
    <cellStyle name="Separador de milhares 6 2" xfId="51" xr:uid="{00000000-0005-0000-0000-00009B000000}"/>
    <cellStyle name="Separador de milhares 6 2 2" xfId="132" xr:uid="{00000000-0005-0000-0000-00009C000000}"/>
    <cellStyle name="Separador de milhares 6 2 3" xfId="164" xr:uid="{00000000-0005-0000-0000-00009D000000}"/>
    <cellStyle name="Separador de milhares 6 2 4" xfId="96" xr:uid="{00000000-0005-0000-0000-00009E000000}"/>
    <cellStyle name="Separador de milhares 6 3" xfId="79" xr:uid="{00000000-0005-0000-0000-00009F000000}"/>
    <cellStyle name="Separador de milhares 6 4" xfId="112" xr:uid="{00000000-0005-0000-0000-0000A0000000}"/>
    <cellStyle name="Separador de milhares 6 5" xfId="144" xr:uid="{00000000-0005-0000-0000-0000A1000000}"/>
    <cellStyle name="Separador de milhares 6 6" xfId="63" xr:uid="{00000000-0005-0000-0000-0000A2000000}"/>
    <cellStyle name="Vírgula" xfId="1" builtinId="3"/>
    <cellStyle name="Vírgula 2" xfId="14" xr:uid="{00000000-0005-0000-0000-0000A4000000}"/>
    <cellStyle name="Vírgula 3" xfId="27" xr:uid="{00000000-0005-0000-0000-0000A5000000}"/>
    <cellStyle name="Vírgula 4" xfId="32" xr:uid="{00000000-0005-0000-0000-0000A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topLeftCell="A4" zoomScale="70" zoomScaleNormal="70" workbookViewId="0">
      <selection activeCell="H27" sqref="H27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6" width="9.140625" style="11"/>
    <col min="207" max="207" width="14.7109375" style="11" customWidth="1"/>
    <col min="208" max="208" width="40.7109375" style="11" customWidth="1"/>
    <col min="209" max="209" width="6.7109375" style="11" customWidth="1"/>
    <col min="210" max="212" width="12.7109375" style="11" customWidth="1"/>
    <col min="213" max="213" width="14.7109375" style="11" customWidth="1"/>
    <col min="214" max="215" width="15.7109375" style="11" customWidth="1"/>
    <col min="216" max="219" width="12.7109375" style="11" customWidth="1"/>
    <col min="220" max="462" width="9.140625" style="11"/>
    <col min="463" max="463" width="14.7109375" style="11" customWidth="1"/>
    <col min="464" max="464" width="40.7109375" style="11" customWidth="1"/>
    <col min="465" max="465" width="6.7109375" style="11" customWidth="1"/>
    <col min="466" max="468" width="12.7109375" style="11" customWidth="1"/>
    <col min="469" max="469" width="14.7109375" style="11" customWidth="1"/>
    <col min="470" max="471" width="15.7109375" style="11" customWidth="1"/>
    <col min="472" max="475" width="12.7109375" style="11" customWidth="1"/>
    <col min="476" max="718" width="9.140625" style="11"/>
    <col min="719" max="719" width="14.7109375" style="11" customWidth="1"/>
    <col min="720" max="720" width="40.7109375" style="11" customWidth="1"/>
    <col min="721" max="721" width="6.7109375" style="11" customWidth="1"/>
    <col min="722" max="724" width="12.7109375" style="11" customWidth="1"/>
    <col min="725" max="725" width="14.7109375" style="11" customWidth="1"/>
    <col min="726" max="727" width="15.7109375" style="11" customWidth="1"/>
    <col min="728" max="731" width="12.7109375" style="11" customWidth="1"/>
    <col min="732" max="974" width="9.140625" style="11"/>
    <col min="975" max="975" width="14.7109375" style="11" customWidth="1"/>
    <col min="976" max="976" width="40.7109375" style="11" customWidth="1"/>
    <col min="977" max="977" width="6.7109375" style="11" customWidth="1"/>
    <col min="978" max="980" width="12.7109375" style="11" customWidth="1"/>
    <col min="981" max="981" width="14.7109375" style="11" customWidth="1"/>
    <col min="982" max="983" width="15.7109375" style="11" customWidth="1"/>
    <col min="984" max="987" width="12.7109375" style="11" customWidth="1"/>
    <col min="988" max="1230" width="9.140625" style="11"/>
    <col min="1231" max="1231" width="14.7109375" style="11" customWidth="1"/>
    <col min="1232" max="1232" width="40.7109375" style="11" customWidth="1"/>
    <col min="1233" max="1233" width="6.7109375" style="11" customWidth="1"/>
    <col min="1234" max="1236" width="12.7109375" style="11" customWidth="1"/>
    <col min="1237" max="1237" width="14.7109375" style="11" customWidth="1"/>
    <col min="1238" max="1239" width="15.7109375" style="11" customWidth="1"/>
    <col min="1240" max="1243" width="12.7109375" style="11" customWidth="1"/>
    <col min="1244" max="1486" width="9.140625" style="11"/>
    <col min="1487" max="1487" width="14.7109375" style="11" customWidth="1"/>
    <col min="1488" max="1488" width="40.7109375" style="11" customWidth="1"/>
    <col min="1489" max="1489" width="6.7109375" style="11" customWidth="1"/>
    <col min="1490" max="1492" width="12.7109375" style="11" customWidth="1"/>
    <col min="1493" max="1493" width="14.7109375" style="11" customWidth="1"/>
    <col min="1494" max="1495" width="15.7109375" style="11" customWidth="1"/>
    <col min="1496" max="1499" width="12.7109375" style="11" customWidth="1"/>
    <col min="1500" max="1742" width="9.140625" style="11"/>
    <col min="1743" max="1743" width="14.7109375" style="11" customWidth="1"/>
    <col min="1744" max="1744" width="40.7109375" style="11" customWidth="1"/>
    <col min="1745" max="1745" width="6.7109375" style="11" customWidth="1"/>
    <col min="1746" max="1748" width="12.7109375" style="11" customWidth="1"/>
    <col min="1749" max="1749" width="14.7109375" style="11" customWidth="1"/>
    <col min="1750" max="1751" width="15.7109375" style="11" customWidth="1"/>
    <col min="1752" max="1755" width="12.7109375" style="11" customWidth="1"/>
    <col min="1756" max="1998" width="9.140625" style="11"/>
    <col min="1999" max="1999" width="14.7109375" style="11" customWidth="1"/>
    <col min="2000" max="2000" width="40.7109375" style="11" customWidth="1"/>
    <col min="2001" max="2001" width="6.7109375" style="11" customWidth="1"/>
    <col min="2002" max="2004" width="12.7109375" style="11" customWidth="1"/>
    <col min="2005" max="2005" width="14.7109375" style="11" customWidth="1"/>
    <col min="2006" max="2007" width="15.7109375" style="11" customWidth="1"/>
    <col min="2008" max="2011" width="12.7109375" style="11" customWidth="1"/>
    <col min="2012" max="2254" width="9.140625" style="11"/>
    <col min="2255" max="2255" width="14.7109375" style="11" customWidth="1"/>
    <col min="2256" max="2256" width="40.7109375" style="11" customWidth="1"/>
    <col min="2257" max="2257" width="6.7109375" style="11" customWidth="1"/>
    <col min="2258" max="2260" width="12.7109375" style="11" customWidth="1"/>
    <col min="2261" max="2261" width="14.7109375" style="11" customWidth="1"/>
    <col min="2262" max="2263" width="15.7109375" style="11" customWidth="1"/>
    <col min="2264" max="2267" width="12.7109375" style="11" customWidth="1"/>
    <col min="2268" max="2510" width="9.140625" style="11"/>
    <col min="2511" max="2511" width="14.7109375" style="11" customWidth="1"/>
    <col min="2512" max="2512" width="40.7109375" style="11" customWidth="1"/>
    <col min="2513" max="2513" width="6.7109375" style="11" customWidth="1"/>
    <col min="2514" max="2516" width="12.7109375" style="11" customWidth="1"/>
    <col min="2517" max="2517" width="14.7109375" style="11" customWidth="1"/>
    <col min="2518" max="2519" width="15.7109375" style="11" customWidth="1"/>
    <col min="2520" max="2523" width="12.7109375" style="11" customWidth="1"/>
    <col min="2524" max="2766" width="9.140625" style="11"/>
    <col min="2767" max="2767" width="14.7109375" style="11" customWidth="1"/>
    <col min="2768" max="2768" width="40.7109375" style="11" customWidth="1"/>
    <col min="2769" max="2769" width="6.7109375" style="11" customWidth="1"/>
    <col min="2770" max="2772" width="12.7109375" style="11" customWidth="1"/>
    <col min="2773" max="2773" width="14.7109375" style="11" customWidth="1"/>
    <col min="2774" max="2775" width="15.7109375" style="11" customWidth="1"/>
    <col min="2776" max="2779" width="12.7109375" style="11" customWidth="1"/>
    <col min="2780" max="3022" width="9.140625" style="11"/>
    <col min="3023" max="3023" width="14.7109375" style="11" customWidth="1"/>
    <col min="3024" max="3024" width="40.7109375" style="11" customWidth="1"/>
    <col min="3025" max="3025" width="6.7109375" style="11" customWidth="1"/>
    <col min="3026" max="3028" width="12.7109375" style="11" customWidth="1"/>
    <col min="3029" max="3029" width="14.7109375" style="11" customWidth="1"/>
    <col min="3030" max="3031" width="15.7109375" style="11" customWidth="1"/>
    <col min="3032" max="3035" width="12.7109375" style="11" customWidth="1"/>
    <col min="3036" max="3278" width="9.140625" style="11"/>
    <col min="3279" max="3279" width="14.7109375" style="11" customWidth="1"/>
    <col min="3280" max="3280" width="40.7109375" style="11" customWidth="1"/>
    <col min="3281" max="3281" width="6.7109375" style="11" customWidth="1"/>
    <col min="3282" max="3284" width="12.7109375" style="11" customWidth="1"/>
    <col min="3285" max="3285" width="14.7109375" style="11" customWidth="1"/>
    <col min="3286" max="3287" width="15.7109375" style="11" customWidth="1"/>
    <col min="3288" max="3291" width="12.7109375" style="11" customWidth="1"/>
    <col min="3292" max="3534" width="9.140625" style="11"/>
    <col min="3535" max="3535" width="14.7109375" style="11" customWidth="1"/>
    <col min="3536" max="3536" width="40.7109375" style="11" customWidth="1"/>
    <col min="3537" max="3537" width="6.7109375" style="11" customWidth="1"/>
    <col min="3538" max="3540" width="12.7109375" style="11" customWidth="1"/>
    <col min="3541" max="3541" width="14.7109375" style="11" customWidth="1"/>
    <col min="3542" max="3543" width="15.7109375" style="11" customWidth="1"/>
    <col min="3544" max="3547" width="12.7109375" style="11" customWidth="1"/>
    <col min="3548" max="3790" width="9.140625" style="11"/>
    <col min="3791" max="3791" width="14.7109375" style="11" customWidth="1"/>
    <col min="3792" max="3792" width="40.7109375" style="11" customWidth="1"/>
    <col min="3793" max="3793" width="6.7109375" style="11" customWidth="1"/>
    <col min="3794" max="3796" width="12.7109375" style="11" customWidth="1"/>
    <col min="3797" max="3797" width="14.7109375" style="11" customWidth="1"/>
    <col min="3798" max="3799" width="15.7109375" style="11" customWidth="1"/>
    <col min="3800" max="3803" width="12.7109375" style="11" customWidth="1"/>
    <col min="3804" max="4046" width="9.140625" style="11"/>
    <col min="4047" max="4047" width="14.7109375" style="11" customWidth="1"/>
    <col min="4048" max="4048" width="40.7109375" style="11" customWidth="1"/>
    <col min="4049" max="4049" width="6.7109375" style="11" customWidth="1"/>
    <col min="4050" max="4052" width="12.7109375" style="11" customWidth="1"/>
    <col min="4053" max="4053" width="14.7109375" style="11" customWidth="1"/>
    <col min="4054" max="4055" width="15.7109375" style="11" customWidth="1"/>
    <col min="4056" max="4059" width="12.7109375" style="11" customWidth="1"/>
    <col min="4060" max="4302" width="9.140625" style="11"/>
    <col min="4303" max="4303" width="14.7109375" style="11" customWidth="1"/>
    <col min="4304" max="4304" width="40.7109375" style="11" customWidth="1"/>
    <col min="4305" max="4305" width="6.7109375" style="11" customWidth="1"/>
    <col min="4306" max="4308" width="12.7109375" style="11" customWidth="1"/>
    <col min="4309" max="4309" width="14.7109375" style="11" customWidth="1"/>
    <col min="4310" max="4311" width="15.7109375" style="11" customWidth="1"/>
    <col min="4312" max="4315" width="12.7109375" style="11" customWidth="1"/>
    <col min="4316" max="4558" width="9.140625" style="11"/>
    <col min="4559" max="4559" width="14.7109375" style="11" customWidth="1"/>
    <col min="4560" max="4560" width="40.7109375" style="11" customWidth="1"/>
    <col min="4561" max="4561" width="6.7109375" style="11" customWidth="1"/>
    <col min="4562" max="4564" width="12.7109375" style="11" customWidth="1"/>
    <col min="4565" max="4565" width="14.7109375" style="11" customWidth="1"/>
    <col min="4566" max="4567" width="15.7109375" style="11" customWidth="1"/>
    <col min="4568" max="4571" width="12.7109375" style="11" customWidth="1"/>
    <col min="4572" max="4814" width="9.140625" style="11"/>
    <col min="4815" max="4815" width="14.7109375" style="11" customWidth="1"/>
    <col min="4816" max="4816" width="40.7109375" style="11" customWidth="1"/>
    <col min="4817" max="4817" width="6.7109375" style="11" customWidth="1"/>
    <col min="4818" max="4820" width="12.7109375" style="11" customWidth="1"/>
    <col min="4821" max="4821" width="14.7109375" style="11" customWidth="1"/>
    <col min="4822" max="4823" width="15.7109375" style="11" customWidth="1"/>
    <col min="4824" max="4827" width="12.7109375" style="11" customWidth="1"/>
    <col min="4828" max="5070" width="9.140625" style="11"/>
    <col min="5071" max="5071" width="14.7109375" style="11" customWidth="1"/>
    <col min="5072" max="5072" width="40.7109375" style="11" customWidth="1"/>
    <col min="5073" max="5073" width="6.7109375" style="11" customWidth="1"/>
    <col min="5074" max="5076" width="12.7109375" style="11" customWidth="1"/>
    <col min="5077" max="5077" width="14.7109375" style="11" customWidth="1"/>
    <col min="5078" max="5079" width="15.7109375" style="11" customWidth="1"/>
    <col min="5080" max="5083" width="12.7109375" style="11" customWidth="1"/>
    <col min="5084" max="5326" width="9.140625" style="11"/>
    <col min="5327" max="5327" width="14.7109375" style="11" customWidth="1"/>
    <col min="5328" max="5328" width="40.7109375" style="11" customWidth="1"/>
    <col min="5329" max="5329" width="6.7109375" style="11" customWidth="1"/>
    <col min="5330" max="5332" width="12.7109375" style="11" customWidth="1"/>
    <col min="5333" max="5333" width="14.7109375" style="11" customWidth="1"/>
    <col min="5334" max="5335" width="15.7109375" style="11" customWidth="1"/>
    <col min="5336" max="5339" width="12.7109375" style="11" customWidth="1"/>
    <col min="5340" max="5582" width="9.140625" style="11"/>
    <col min="5583" max="5583" width="14.7109375" style="11" customWidth="1"/>
    <col min="5584" max="5584" width="40.7109375" style="11" customWidth="1"/>
    <col min="5585" max="5585" width="6.7109375" style="11" customWidth="1"/>
    <col min="5586" max="5588" width="12.7109375" style="11" customWidth="1"/>
    <col min="5589" max="5589" width="14.7109375" style="11" customWidth="1"/>
    <col min="5590" max="5591" width="15.7109375" style="11" customWidth="1"/>
    <col min="5592" max="5595" width="12.7109375" style="11" customWidth="1"/>
    <col min="5596" max="5838" width="9.140625" style="11"/>
    <col min="5839" max="5839" width="14.7109375" style="11" customWidth="1"/>
    <col min="5840" max="5840" width="40.7109375" style="11" customWidth="1"/>
    <col min="5841" max="5841" width="6.7109375" style="11" customWidth="1"/>
    <col min="5842" max="5844" width="12.7109375" style="11" customWidth="1"/>
    <col min="5845" max="5845" width="14.7109375" style="11" customWidth="1"/>
    <col min="5846" max="5847" width="15.7109375" style="11" customWidth="1"/>
    <col min="5848" max="5851" width="12.7109375" style="11" customWidth="1"/>
    <col min="5852" max="6094" width="9.140625" style="11"/>
    <col min="6095" max="6095" width="14.7109375" style="11" customWidth="1"/>
    <col min="6096" max="6096" width="40.7109375" style="11" customWidth="1"/>
    <col min="6097" max="6097" width="6.7109375" style="11" customWidth="1"/>
    <col min="6098" max="6100" width="12.7109375" style="11" customWidth="1"/>
    <col min="6101" max="6101" width="14.7109375" style="11" customWidth="1"/>
    <col min="6102" max="6103" width="15.7109375" style="11" customWidth="1"/>
    <col min="6104" max="6107" width="12.7109375" style="11" customWidth="1"/>
    <col min="6108" max="6350" width="9.140625" style="11"/>
    <col min="6351" max="6351" width="14.7109375" style="11" customWidth="1"/>
    <col min="6352" max="6352" width="40.7109375" style="11" customWidth="1"/>
    <col min="6353" max="6353" width="6.7109375" style="11" customWidth="1"/>
    <col min="6354" max="6356" width="12.7109375" style="11" customWidth="1"/>
    <col min="6357" max="6357" width="14.7109375" style="11" customWidth="1"/>
    <col min="6358" max="6359" width="15.7109375" style="11" customWidth="1"/>
    <col min="6360" max="6363" width="12.7109375" style="11" customWidth="1"/>
    <col min="6364" max="6606" width="9.140625" style="11"/>
    <col min="6607" max="6607" width="14.7109375" style="11" customWidth="1"/>
    <col min="6608" max="6608" width="40.7109375" style="11" customWidth="1"/>
    <col min="6609" max="6609" width="6.7109375" style="11" customWidth="1"/>
    <col min="6610" max="6612" width="12.7109375" style="11" customWidth="1"/>
    <col min="6613" max="6613" width="14.7109375" style="11" customWidth="1"/>
    <col min="6614" max="6615" width="15.7109375" style="11" customWidth="1"/>
    <col min="6616" max="6619" width="12.7109375" style="11" customWidth="1"/>
    <col min="6620" max="6862" width="9.140625" style="11"/>
    <col min="6863" max="6863" width="14.7109375" style="11" customWidth="1"/>
    <col min="6864" max="6864" width="40.7109375" style="11" customWidth="1"/>
    <col min="6865" max="6865" width="6.7109375" style="11" customWidth="1"/>
    <col min="6866" max="6868" width="12.7109375" style="11" customWidth="1"/>
    <col min="6869" max="6869" width="14.7109375" style="11" customWidth="1"/>
    <col min="6870" max="6871" width="15.7109375" style="11" customWidth="1"/>
    <col min="6872" max="6875" width="12.7109375" style="11" customWidth="1"/>
    <col min="6876" max="7118" width="9.140625" style="11"/>
    <col min="7119" max="7119" width="14.7109375" style="11" customWidth="1"/>
    <col min="7120" max="7120" width="40.7109375" style="11" customWidth="1"/>
    <col min="7121" max="7121" width="6.7109375" style="11" customWidth="1"/>
    <col min="7122" max="7124" width="12.7109375" style="11" customWidth="1"/>
    <col min="7125" max="7125" width="14.7109375" style="11" customWidth="1"/>
    <col min="7126" max="7127" width="15.7109375" style="11" customWidth="1"/>
    <col min="7128" max="7131" width="12.7109375" style="11" customWidth="1"/>
    <col min="7132" max="7374" width="9.140625" style="11"/>
    <col min="7375" max="7375" width="14.7109375" style="11" customWidth="1"/>
    <col min="7376" max="7376" width="40.7109375" style="11" customWidth="1"/>
    <col min="7377" max="7377" width="6.7109375" style="11" customWidth="1"/>
    <col min="7378" max="7380" width="12.7109375" style="11" customWidth="1"/>
    <col min="7381" max="7381" width="14.7109375" style="11" customWidth="1"/>
    <col min="7382" max="7383" width="15.7109375" style="11" customWidth="1"/>
    <col min="7384" max="7387" width="12.7109375" style="11" customWidth="1"/>
    <col min="7388" max="7630" width="9.140625" style="11"/>
    <col min="7631" max="7631" width="14.7109375" style="11" customWidth="1"/>
    <col min="7632" max="7632" width="40.7109375" style="11" customWidth="1"/>
    <col min="7633" max="7633" width="6.7109375" style="11" customWidth="1"/>
    <col min="7634" max="7636" width="12.7109375" style="11" customWidth="1"/>
    <col min="7637" max="7637" width="14.7109375" style="11" customWidth="1"/>
    <col min="7638" max="7639" width="15.7109375" style="11" customWidth="1"/>
    <col min="7640" max="7643" width="12.7109375" style="11" customWidth="1"/>
    <col min="7644" max="7886" width="9.140625" style="11"/>
    <col min="7887" max="7887" width="14.7109375" style="11" customWidth="1"/>
    <col min="7888" max="7888" width="40.7109375" style="11" customWidth="1"/>
    <col min="7889" max="7889" width="6.7109375" style="11" customWidth="1"/>
    <col min="7890" max="7892" width="12.7109375" style="11" customWidth="1"/>
    <col min="7893" max="7893" width="14.7109375" style="11" customWidth="1"/>
    <col min="7894" max="7895" width="15.7109375" style="11" customWidth="1"/>
    <col min="7896" max="7899" width="12.7109375" style="11" customWidth="1"/>
    <col min="7900" max="8142" width="9.140625" style="11"/>
    <col min="8143" max="8143" width="14.7109375" style="11" customWidth="1"/>
    <col min="8144" max="8144" width="40.7109375" style="11" customWidth="1"/>
    <col min="8145" max="8145" width="6.7109375" style="11" customWidth="1"/>
    <col min="8146" max="8148" width="12.7109375" style="11" customWidth="1"/>
    <col min="8149" max="8149" width="14.7109375" style="11" customWidth="1"/>
    <col min="8150" max="8151" width="15.7109375" style="11" customWidth="1"/>
    <col min="8152" max="8155" width="12.7109375" style="11" customWidth="1"/>
    <col min="8156" max="8398" width="9.140625" style="11"/>
    <col min="8399" max="8399" width="14.7109375" style="11" customWidth="1"/>
    <col min="8400" max="8400" width="40.7109375" style="11" customWidth="1"/>
    <col min="8401" max="8401" width="6.7109375" style="11" customWidth="1"/>
    <col min="8402" max="8404" width="12.7109375" style="11" customWidth="1"/>
    <col min="8405" max="8405" width="14.7109375" style="11" customWidth="1"/>
    <col min="8406" max="8407" width="15.7109375" style="11" customWidth="1"/>
    <col min="8408" max="8411" width="12.7109375" style="11" customWidth="1"/>
    <col min="8412" max="8654" width="9.140625" style="11"/>
    <col min="8655" max="8655" width="14.7109375" style="11" customWidth="1"/>
    <col min="8656" max="8656" width="40.7109375" style="11" customWidth="1"/>
    <col min="8657" max="8657" width="6.7109375" style="11" customWidth="1"/>
    <col min="8658" max="8660" width="12.7109375" style="11" customWidth="1"/>
    <col min="8661" max="8661" width="14.7109375" style="11" customWidth="1"/>
    <col min="8662" max="8663" width="15.7109375" style="11" customWidth="1"/>
    <col min="8664" max="8667" width="12.7109375" style="11" customWidth="1"/>
    <col min="8668" max="8910" width="9.140625" style="11"/>
    <col min="8911" max="8911" width="14.7109375" style="11" customWidth="1"/>
    <col min="8912" max="8912" width="40.7109375" style="11" customWidth="1"/>
    <col min="8913" max="8913" width="6.7109375" style="11" customWidth="1"/>
    <col min="8914" max="8916" width="12.7109375" style="11" customWidth="1"/>
    <col min="8917" max="8917" width="14.7109375" style="11" customWidth="1"/>
    <col min="8918" max="8919" width="15.7109375" style="11" customWidth="1"/>
    <col min="8920" max="8923" width="12.7109375" style="11" customWidth="1"/>
    <col min="8924" max="9166" width="9.140625" style="11"/>
    <col min="9167" max="9167" width="14.7109375" style="11" customWidth="1"/>
    <col min="9168" max="9168" width="40.7109375" style="11" customWidth="1"/>
    <col min="9169" max="9169" width="6.7109375" style="11" customWidth="1"/>
    <col min="9170" max="9172" width="12.7109375" style="11" customWidth="1"/>
    <col min="9173" max="9173" width="14.7109375" style="11" customWidth="1"/>
    <col min="9174" max="9175" width="15.7109375" style="11" customWidth="1"/>
    <col min="9176" max="9179" width="12.7109375" style="11" customWidth="1"/>
    <col min="9180" max="9422" width="9.140625" style="11"/>
    <col min="9423" max="9423" width="14.7109375" style="11" customWidth="1"/>
    <col min="9424" max="9424" width="40.7109375" style="11" customWidth="1"/>
    <col min="9425" max="9425" width="6.7109375" style="11" customWidth="1"/>
    <col min="9426" max="9428" width="12.7109375" style="11" customWidth="1"/>
    <col min="9429" max="9429" width="14.7109375" style="11" customWidth="1"/>
    <col min="9430" max="9431" width="15.7109375" style="11" customWidth="1"/>
    <col min="9432" max="9435" width="12.7109375" style="11" customWidth="1"/>
    <col min="9436" max="9678" width="9.140625" style="11"/>
    <col min="9679" max="9679" width="14.7109375" style="11" customWidth="1"/>
    <col min="9680" max="9680" width="40.7109375" style="11" customWidth="1"/>
    <col min="9681" max="9681" width="6.7109375" style="11" customWidth="1"/>
    <col min="9682" max="9684" width="12.7109375" style="11" customWidth="1"/>
    <col min="9685" max="9685" width="14.7109375" style="11" customWidth="1"/>
    <col min="9686" max="9687" width="15.7109375" style="11" customWidth="1"/>
    <col min="9688" max="9691" width="12.7109375" style="11" customWidth="1"/>
    <col min="9692" max="9934" width="9.140625" style="11"/>
    <col min="9935" max="9935" width="14.7109375" style="11" customWidth="1"/>
    <col min="9936" max="9936" width="40.7109375" style="11" customWidth="1"/>
    <col min="9937" max="9937" width="6.7109375" style="11" customWidth="1"/>
    <col min="9938" max="9940" width="12.7109375" style="11" customWidth="1"/>
    <col min="9941" max="9941" width="14.7109375" style="11" customWidth="1"/>
    <col min="9942" max="9943" width="15.7109375" style="11" customWidth="1"/>
    <col min="9944" max="9947" width="12.7109375" style="11" customWidth="1"/>
    <col min="9948" max="10190" width="9.140625" style="11"/>
    <col min="10191" max="10191" width="14.7109375" style="11" customWidth="1"/>
    <col min="10192" max="10192" width="40.7109375" style="11" customWidth="1"/>
    <col min="10193" max="10193" width="6.7109375" style="11" customWidth="1"/>
    <col min="10194" max="10196" width="12.7109375" style="11" customWidth="1"/>
    <col min="10197" max="10197" width="14.7109375" style="11" customWidth="1"/>
    <col min="10198" max="10199" width="15.7109375" style="11" customWidth="1"/>
    <col min="10200" max="10203" width="12.7109375" style="11" customWidth="1"/>
    <col min="10204" max="10446" width="9.140625" style="11"/>
    <col min="10447" max="10447" width="14.7109375" style="11" customWidth="1"/>
    <col min="10448" max="10448" width="40.7109375" style="11" customWidth="1"/>
    <col min="10449" max="10449" width="6.7109375" style="11" customWidth="1"/>
    <col min="10450" max="10452" width="12.7109375" style="11" customWidth="1"/>
    <col min="10453" max="10453" width="14.7109375" style="11" customWidth="1"/>
    <col min="10454" max="10455" width="15.7109375" style="11" customWidth="1"/>
    <col min="10456" max="10459" width="12.7109375" style="11" customWidth="1"/>
    <col min="10460" max="10702" width="9.140625" style="11"/>
    <col min="10703" max="10703" width="14.7109375" style="11" customWidth="1"/>
    <col min="10704" max="10704" width="40.7109375" style="11" customWidth="1"/>
    <col min="10705" max="10705" width="6.7109375" style="11" customWidth="1"/>
    <col min="10706" max="10708" width="12.7109375" style="11" customWidth="1"/>
    <col min="10709" max="10709" width="14.7109375" style="11" customWidth="1"/>
    <col min="10710" max="10711" width="15.7109375" style="11" customWidth="1"/>
    <col min="10712" max="10715" width="12.7109375" style="11" customWidth="1"/>
    <col min="10716" max="10958" width="9.140625" style="11"/>
    <col min="10959" max="10959" width="14.7109375" style="11" customWidth="1"/>
    <col min="10960" max="10960" width="40.7109375" style="11" customWidth="1"/>
    <col min="10961" max="10961" width="6.7109375" style="11" customWidth="1"/>
    <col min="10962" max="10964" width="12.7109375" style="11" customWidth="1"/>
    <col min="10965" max="10965" width="14.7109375" style="11" customWidth="1"/>
    <col min="10966" max="10967" width="15.7109375" style="11" customWidth="1"/>
    <col min="10968" max="10971" width="12.7109375" style="11" customWidth="1"/>
    <col min="10972" max="11214" width="9.140625" style="11"/>
    <col min="11215" max="11215" width="14.7109375" style="11" customWidth="1"/>
    <col min="11216" max="11216" width="40.7109375" style="11" customWidth="1"/>
    <col min="11217" max="11217" width="6.7109375" style="11" customWidth="1"/>
    <col min="11218" max="11220" width="12.7109375" style="11" customWidth="1"/>
    <col min="11221" max="11221" width="14.7109375" style="11" customWidth="1"/>
    <col min="11222" max="11223" width="15.7109375" style="11" customWidth="1"/>
    <col min="11224" max="11227" width="12.7109375" style="11" customWidth="1"/>
    <col min="11228" max="11470" width="9.140625" style="11"/>
    <col min="11471" max="11471" width="14.7109375" style="11" customWidth="1"/>
    <col min="11472" max="11472" width="40.7109375" style="11" customWidth="1"/>
    <col min="11473" max="11473" width="6.7109375" style="11" customWidth="1"/>
    <col min="11474" max="11476" width="12.7109375" style="11" customWidth="1"/>
    <col min="11477" max="11477" width="14.7109375" style="11" customWidth="1"/>
    <col min="11478" max="11479" width="15.7109375" style="11" customWidth="1"/>
    <col min="11480" max="11483" width="12.7109375" style="11" customWidth="1"/>
    <col min="11484" max="11726" width="9.140625" style="11"/>
    <col min="11727" max="11727" width="14.7109375" style="11" customWidth="1"/>
    <col min="11728" max="11728" width="40.7109375" style="11" customWidth="1"/>
    <col min="11729" max="11729" width="6.7109375" style="11" customWidth="1"/>
    <col min="11730" max="11732" width="12.7109375" style="11" customWidth="1"/>
    <col min="11733" max="11733" width="14.7109375" style="11" customWidth="1"/>
    <col min="11734" max="11735" width="15.7109375" style="11" customWidth="1"/>
    <col min="11736" max="11739" width="12.7109375" style="11" customWidth="1"/>
    <col min="11740" max="11982" width="9.140625" style="11"/>
    <col min="11983" max="11983" width="14.7109375" style="11" customWidth="1"/>
    <col min="11984" max="11984" width="40.7109375" style="11" customWidth="1"/>
    <col min="11985" max="11985" width="6.7109375" style="11" customWidth="1"/>
    <col min="11986" max="11988" width="12.7109375" style="11" customWidth="1"/>
    <col min="11989" max="11989" width="14.7109375" style="11" customWidth="1"/>
    <col min="11990" max="11991" width="15.7109375" style="11" customWidth="1"/>
    <col min="11992" max="11995" width="12.7109375" style="11" customWidth="1"/>
    <col min="11996" max="12238" width="9.140625" style="11"/>
    <col min="12239" max="12239" width="14.7109375" style="11" customWidth="1"/>
    <col min="12240" max="12240" width="40.7109375" style="11" customWidth="1"/>
    <col min="12241" max="12241" width="6.7109375" style="11" customWidth="1"/>
    <col min="12242" max="12244" width="12.7109375" style="11" customWidth="1"/>
    <col min="12245" max="12245" width="14.7109375" style="11" customWidth="1"/>
    <col min="12246" max="12247" width="15.7109375" style="11" customWidth="1"/>
    <col min="12248" max="12251" width="12.7109375" style="11" customWidth="1"/>
    <col min="12252" max="12494" width="9.140625" style="11"/>
    <col min="12495" max="12495" width="14.7109375" style="11" customWidth="1"/>
    <col min="12496" max="12496" width="40.7109375" style="11" customWidth="1"/>
    <col min="12497" max="12497" width="6.7109375" style="11" customWidth="1"/>
    <col min="12498" max="12500" width="12.7109375" style="11" customWidth="1"/>
    <col min="12501" max="12501" width="14.7109375" style="11" customWidth="1"/>
    <col min="12502" max="12503" width="15.7109375" style="11" customWidth="1"/>
    <col min="12504" max="12507" width="12.7109375" style="11" customWidth="1"/>
    <col min="12508" max="12750" width="9.140625" style="11"/>
    <col min="12751" max="12751" width="14.7109375" style="11" customWidth="1"/>
    <col min="12752" max="12752" width="40.7109375" style="11" customWidth="1"/>
    <col min="12753" max="12753" width="6.7109375" style="11" customWidth="1"/>
    <col min="12754" max="12756" width="12.7109375" style="11" customWidth="1"/>
    <col min="12757" max="12757" width="14.7109375" style="11" customWidth="1"/>
    <col min="12758" max="12759" width="15.7109375" style="11" customWidth="1"/>
    <col min="12760" max="12763" width="12.7109375" style="11" customWidth="1"/>
    <col min="12764" max="13006" width="9.140625" style="11"/>
    <col min="13007" max="13007" width="14.7109375" style="11" customWidth="1"/>
    <col min="13008" max="13008" width="40.7109375" style="11" customWidth="1"/>
    <col min="13009" max="13009" width="6.7109375" style="11" customWidth="1"/>
    <col min="13010" max="13012" width="12.7109375" style="11" customWidth="1"/>
    <col min="13013" max="13013" width="14.7109375" style="11" customWidth="1"/>
    <col min="13014" max="13015" width="15.7109375" style="11" customWidth="1"/>
    <col min="13016" max="13019" width="12.7109375" style="11" customWidth="1"/>
    <col min="13020" max="13262" width="9.140625" style="11"/>
    <col min="13263" max="13263" width="14.7109375" style="11" customWidth="1"/>
    <col min="13264" max="13264" width="40.7109375" style="11" customWidth="1"/>
    <col min="13265" max="13265" width="6.7109375" style="11" customWidth="1"/>
    <col min="13266" max="13268" width="12.7109375" style="11" customWidth="1"/>
    <col min="13269" max="13269" width="14.7109375" style="11" customWidth="1"/>
    <col min="13270" max="13271" width="15.7109375" style="11" customWidth="1"/>
    <col min="13272" max="13275" width="12.7109375" style="11" customWidth="1"/>
    <col min="13276" max="13518" width="9.140625" style="11"/>
    <col min="13519" max="13519" width="14.7109375" style="11" customWidth="1"/>
    <col min="13520" max="13520" width="40.7109375" style="11" customWidth="1"/>
    <col min="13521" max="13521" width="6.7109375" style="11" customWidth="1"/>
    <col min="13522" max="13524" width="12.7109375" style="11" customWidth="1"/>
    <col min="13525" max="13525" width="14.7109375" style="11" customWidth="1"/>
    <col min="13526" max="13527" width="15.7109375" style="11" customWidth="1"/>
    <col min="13528" max="13531" width="12.7109375" style="11" customWidth="1"/>
    <col min="13532" max="13774" width="9.140625" style="11"/>
    <col min="13775" max="13775" width="14.7109375" style="11" customWidth="1"/>
    <col min="13776" max="13776" width="40.7109375" style="11" customWidth="1"/>
    <col min="13777" max="13777" width="6.7109375" style="11" customWidth="1"/>
    <col min="13778" max="13780" width="12.7109375" style="11" customWidth="1"/>
    <col min="13781" max="13781" width="14.7109375" style="11" customWidth="1"/>
    <col min="13782" max="13783" width="15.7109375" style="11" customWidth="1"/>
    <col min="13784" max="13787" width="12.7109375" style="11" customWidth="1"/>
    <col min="13788" max="14030" width="9.140625" style="11"/>
    <col min="14031" max="14031" width="14.7109375" style="11" customWidth="1"/>
    <col min="14032" max="14032" width="40.7109375" style="11" customWidth="1"/>
    <col min="14033" max="14033" width="6.7109375" style="11" customWidth="1"/>
    <col min="14034" max="14036" width="12.7109375" style="11" customWidth="1"/>
    <col min="14037" max="14037" width="14.7109375" style="11" customWidth="1"/>
    <col min="14038" max="14039" width="15.7109375" style="11" customWidth="1"/>
    <col min="14040" max="14043" width="12.7109375" style="11" customWidth="1"/>
    <col min="14044" max="14286" width="9.140625" style="11"/>
    <col min="14287" max="14287" width="14.7109375" style="11" customWidth="1"/>
    <col min="14288" max="14288" width="40.7109375" style="11" customWidth="1"/>
    <col min="14289" max="14289" width="6.7109375" style="11" customWidth="1"/>
    <col min="14290" max="14292" width="12.7109375" style="11" customWidth="1"/>
    <col min="14293" max="14293" width="14.7109375" style="11" customWidth="1"/>
    <col min="14294" max="14295" width="15.7109375" style="11" customWidth="1"/>
    <col min="14296" max="14299" width="12.7109375" style="11" customWidth="1"/>
    <col min="14300" max="14542" width="9.140625" style="11"/>
    <col min="14543" max="14543" width="14.7109375" style="11" customWidth="1"/>
    <col min="14544" max="14544" width="40.7109375" style="11" customWidth="1"/>
    <col min="14545" max="14545" width="6.7109375" style="11" customWidth="1"/>
    <col min="14546" max="14548" width="12.7109375" style="11" customWidth="1"/>
    <col min="14549" max="14549" width="14.7109375" style="11" customWidth="1"/>
    <col min="14550" max="14551" width="15.7109375" style="11" customWidth="1"/>
    <col min="14552" max="14555" width="12.7109375" style="11" customWidth="1"/>
    <col min="14556" max="14798" width="9.140625" style="11"/>
    <col min="14799" max="14799" width="14.7109375" style="11" customWidth="1"/>
    <col min="14800" max="14800" width="40.7109375" style="11" customWidth="1"/>
    <col min="14801" max="14801" width="6.7109375" style="11" customWidth="1"/>
    <col min="14802" max="14804" width="12.7109375" style="11" customWidth="1"/>
    <col min="14805" max="14805" width="14.7109375" style="11" customWidth="1"/>
    <col min="14806" max="14807" width="15.7109375" style="11" customWidth="1"/>
    <col min="14808" max="14811" width="12.7109375" style="11" customWidth="1"/>
    <col min="14812" max="15054" width="9.140625" style="11"/>
    <col min="15055" max="15055" width="14.7109375" style="11" customWidth="1"/>
    <col min="15056" max="15056" width="40.7109375" style="11" customWidth="1"/>
    <col min="15057" max="15057" width="6.7109375" style="11" customWidth="1"/>
    <col min="15058" max="15060" width="12.7109375" style="11" customWidth="1"/>
    <col min="15061" max="15061" width="14.7109375" style="11" customWidth="1"/>
    <col min="15062" max="15063" width="15.7109375" style="11" customWidth="1"/>
    <col min="15064" max="15067" width="12.7109375" style="11" customWidth="1"/>
    <col min="15068" max="15310" width="9.140625" style="11"/>
    <col min="15311" max="15311" width="14.7109375" style="11" customWidth="1"/>
    <col min="15312" max="15312" width="40.7109375" style="11" customWidth="1"/>
    <col min="15313" max="15313" width="6.7109375" style="11" customWidth="1"/>
    <col min="15314" max="15316" width="12.7109375" style="11" customWidth="1"/>
    <col min="15317" max="15317" width="14.7109375" style="11" customWidth="1"/>
    <col min="15318" max="15319" width="15.7109375" style="11" customWidth="1"/>
    <col min="15320" max="15323" width="12.7109375" style="11" customWidth="1"/>
    <col min="15324" max="15566" width="9.140625" style="11"/>
    <col min="15567" max="15567" width="14.7109375" style="11" customWidth="1"/>
    <col min="15568" max="15568" width="40.7109375" style="11" customWidth="1"/>
    <col min="15569" max="15569" width="6.7109375" style="11" customWidth="1"/>
    <col min="15570" max="15572" width="12.7109375" style="11" customWidth="1"/>
    <col min="15573" max="15573" width="14.7109375" style="11" customWidth="1"/>
    <col min="15574" max="15575" width="15.7109375" style="11" customWidth="1"/>
    <col min="15576" max="15579" width="12.7109375" style="11" customWidth="1"/>
    <col min="15580" max="15822" width="9.140625" style="11"/>
    <col min="15823" max="15823" width="14.7109375" style="11" customWidth="1"/>
    <col min="15824" max="15824" width="40.7109375" style="11" customWidth="1"/>
    <col min="15825" max="15825" width="6.7109375" style="11" customWidth="1"/>
    <col min="15826" max="15828" width="12.7109375" style="11" customWidth="1"/>
    <col min="15829" max="15829" width="14.7109375" style="11" customWidth="1"/>
    <col min="15830" max="15831" width="15.7109375" style="11" customWidth="1"/>
    <col min="15832" max="15835" width="12.7109375" style="11" customWidth="1"/>
    <col min="15836" max="16078" width="9.140625" style="11"/>
    <col min="16079" max="16079" width="14.7109375" style="11" customWidth="1"/>
    <col min="16080" max="16080" width="40.7109375" style="11" customWidth="1"/>
    <col min="16081" max="16081" width="6.7109375" style="11" customWidth="1"/>
    <col min="16082" max="16084" width="12.7109375" style="11" customWidth="1"/>
    <col min="16085" max="16085" width="14.7109375" style="11" customWidth="1"/>
    <col min="16086" max="16087" width="15.7109375" style="11" customWidth="1"/>
    <col min="16088" max="16091" width="12.7109375" style="11" customWidth="1"/>
    <col min="16092" max="16384" width="9.140625" style="11"/>
  </cols>
  <sheetData>
    <row r="1" spans="1:11" s="2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  <c r="I1" s="160"/>
      <c r="J1" s="160"/>
    </row>
    <row r="2" spans="1:11" s="2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  <c r="I2" s="160"/>
      <c r="J2" s="160"/>
    </row>
    <row r="3" spans="1:11" s="2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  <c r="I3" s="161"/>
      <c r="J3" s="161"/>
    </row>
    <row r="4" spans="1:11" s="2" customFormat="1" x14ac:dyDescent="0.2">
      <c r="A4" s="4"/>
      <c r="B4" s="165"/>
      <c r="C4" s="165"/>
      <c r="D4" s="165"/>
      <c r="E4" s="165"/>
      <c r="F4" s="166"/>
      <c r="G4" s="162" t="s">
        <v>63</v>
      </c>
      <c r="H4" s="163"/>
      <c r="I4" s="163"/>
      <c r="J4" s="164"/>
    </row>
    <row r="5" spans="1:11" s="2" customFormat="1" x14ac:dyDescent="0.2">
      <c r="A5" s="8"/>
      <c r="B5" s="167"/>
      <c r="C5" s="167"/>
      <c r="D5" s="167"/>
      <c r="E5" s="167"/>
      <c r="F5" s="168"/>
      <c r="G5" s="151" t="s">
        <v>1</v>
      </c>
      <c r="H5" s="152"/>
      <c r="I5" s="169" t="s">
        <v>124</v>
      </c>
      <c r="J5" s="170"/>
    </row>
    <row r="6" spans="1:11" s="2" customFormat="1" ht="16.5" x14ac:dyDescent="0.2">
      <c r="A6" s="122" t="s">
        <v>10</v>
      </c>
      <c r="B6" s="171" t="str">
        <f>"FORNECIMENTO, TRANSPORTE E INSTALAÇÃO DE MÓDULOS SANITÁRIOS COM TRATAMENTO POR DESIDRATAÇÃO - " &amp; A7</f>
        <v>FORNECIMENTO, TRANSPORTE E INSTALAÇÃO DE MÓDULOS SANITÁRIOS COM TRATAMENTO POR DESIDRATAÇÃO - CEARÁ</v>
      </c>
      <c r="C6" s="171"/>
      <c r="D6" s="171"/>
      <c r="E6" s="171"/>
      <c r="F6" s="172"/>
      <c r="G6" s="151" t="s">
        <v>11</v>
      </c>
      <c r="H6" s="152"/>
      <c r="I6" s="147">
        <v>0.23499999999999999</v>
      </c>
      <c r="J6" s="148"/>
    </row>
    <row r="7" spans="1:11" s="2" customFormat="1" ht="17.25" x14ac:dyDescent="0.2">
      <c r="A7" s="123" t="s">
        <v>123</v>
      </c>
      <c r="B7" s="154"/>
      <c r="C7" s="154"/>
      <c r="D7" s="154"/>
      <c r="E7" s="154"/>
      <c r="F7" s="155"/>
      <c r="G7" s="151" t="s">
        <v>12</v>
      </c>
      <c r="H7" s="152"/>
      <c r="I7" s="147">
        <v>0.111</v>
      </c>
      <c r="J7" s="148"/>
    </row>
    <row r="8" spans="1:11" s="2" customFormat="1" ht="17.25" x14ac:dyDescent="0.2">
      <c r="A8" s="124"/>
      <c r="B8" s="156" t="s">
        <v>64</v>
      </c>
      <c r="C8" s="156"/>
      <c r="D8" s="156"/>
      <c r="E8" s="156"/>
      <c r="F8" s="157"/>
      <c r="G8" s="151" t="s">
        <v>49</v>
      </c>
      <c r="H8" s="152"/>
      <c r="I8" s="149">
        <v>540</v>
      </c>
      <c r="J8" s="150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74" t="s">
        <v>105</v>
      </c>
      <c r="H9" s="174"/>
      <c r="I9" s="173">
        <f>ROUND(J33,2)</f>
        <v>0</v>
      </c>
      <c r="J9" s="173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6" t="s">
        <v>16</v>
      </c>
      <c r="C12" s="146"/>
      <c r="D12" s="146"/>
      <c r="E12" s="146"/>
      <c r="F12" s="146"/>
      <c r="G12" s="146"/>
      <c r="H12" s="146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55.542857142857137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58" t="s">
        <v>17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70"/>
    </row>
    <row r="16" spans="1:11" s="17" customFormat="1" ht="24.95" customHeight="1" x14ac:dyDescent="0.25">
      <c r="A16" s="114" t="s">
        <v>7</v>
      </c>
      <c r="B16" s="146" t="s">
        <v>100</v>
      </c>
      <c r="C16" s="146"/>
      <c r="D16" s="146"/>
      <c r="E16" s="146"/>
      <c r="F16" s="146"/>
      <c r="G16" s="146"/>
      <c r="H16" s="146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125.01994444444445</v>
      </c>
      <c r="F17" s="112">
        <f>E17*$I$8</f>
        <v>67510.77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20.170000000000002</v>
      </c>
      <c r="F18" s="112">
        <f t="shared" ref="F18:F20" si="3">E18*$I$8</f>
        <v>10891.800000000001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1.67</v>
      </c>
      <c r="F19" s="112">
        <f t="shared" si="3"/>
        <v>901.8</v>
      </c>
      <c r="G19" s="112">
        <f>COMPOSIÇÕES!H35</f>
        <v>0</v>
      </c>
      <c r="H19" s="112">
        <f t="shared" si="2"/>
        <v>0</v>
      </c>
      <c r="I19" s="112">
        <f t="shared" ref="I19:I20" si="4">ROUND(ROUND(F19,2)*ROUND(H19,2),2)</f>
        <v>0</v>
      </c>
      <c r="J19" s="112">
        <f t="shared" ref="J19:J20" si="5">I19/$I$8</f>
        <v>0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5</v>
      </c>
      <c r="F20" s="112">
        <f t="shared" si="3"/>
        <v>2700</v>
      </c>
      <c r="G20" s="112">
        <f>COMPOSIÇÕES!H40</f>
        <v>0</v>
      </c>
      <c r="H20" s="112">
        <f t="shared" si="2"/>
        <v>0</v>
      </c>
      <c r="I20" s="112">
        <f t="shared" si="4"/>
        <v>0</v>
      </c>
      <c r="J20" s="112">
        <f t="shared" si="5"/>
        <v>0</v>
      </c>
      <c r="K20" s="16"/>
    </row>
    <row r="21" spans="1:11" s="40" customFormat="1" ht="24.9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6"/>
    </row>
    <row r="22" spans="1:11" s="17" customFormat="1" ht="24.95" customHeight="1" x14ac:dyDescent="0.25">
      <c r="A22" s="114" t="s">
        <v>29</v>
      </c>
      <c r="B22" s="146" t="s">
        <v>101</v>
      </c>
      <c r="C22" s="146"/>
      <c r="D22" s="146"/>
      <c r="E22" s="146"/>
      <c r="F22" s="146"/>
      <c r="G22" s="146"/>
      <c r="H22" s="146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540</v>
      </c>
      <c r="G23" s="132" t="s">
        <v>73</v>
      </c>
      <c r="H23" s="112">
        <v>0</v>
      </c>
      <c r="I23" s="112">
        <f t="shared" ref="I23" si="6">ROUND(ROUND(F23,2)*ROUND(H23,2),2)</f>
        <v>0</v>
      </c>
      <c r="J23" s="112">
        <f>I23/$I$8</f>
        <v>0</v>
      </c>
    </row>
    <row r="24" spans="1:11" ht="24.95" customHeight="1" x14ac:dyDescent="0.25">
      <c r="A24" s="153" t="s">
        <v>17</v>
      </c>
      <c r="B24" s="153"/>
      <c r="C24" s="153"/>
      <c r="D24" s="153"/>
      <c r="E24" s="153"/>
      <c r="F24" s="153"/>
      <c r="G24" s="153"/>
      <c r="H24" s="153"/>
      <c r="I24" s="153"/>
      <c r="J24" s="153"/>
    </row>
    <row r="25" spans="1:11" s="17" customFormat="1" ht="24.95" customHeight="1" x14ac:dyDescent="0.25">
      <c r="A25" s="119" t="s">
        <v>8</v>
      </c>
      <c r="B25" s="146" t="s">
        <v>65</v>
      </c>
      <c r="C25" s="146"/>
      <c r="D25" s="146"/>
      <c r="E25" s="146"/>
      <c r="F25" s="146"/>
      <c r="G25" s="146"/>
      <c r="H25" s="146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540</v>
      </c>
      <c r="G26" s="132" t="s">
        <v>73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540</v>
      </c>
      <c r="G27" s="132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33"/>
    </row>
    <row r="29" spans="1:11" ht="24.95" customHeight="1" x14ac:dyDescent="0.25">
      <c r="A29" s="119" t="s">
        <v>53</v>
      </c>
      <c r="B29" s="146" t="s">
        <v>120</v>
      </c>
      <c r="C29" s="146"/>
      <c r="D29" s="146"/>
      <c r="E29" s="146"/>
      <c r="F29" s="146"/>
      <c r="G29" s="146"/>
      <c r="H29" s="146"/>
      <c r="I29" s="140">
        <f>SUM(I30:I31)</f>
        <v>0</v>
      </c>
      <c r="J29" s="141">
        <f>ROUND(I29/$I$8,2)</f>
        <v>0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540</v>
      </c>
      <c r="G30" s="132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77.760000000000005</v>
      </c>
      <c r="G31" s="132">
        <v>0</v>
      </c>
      <c r="H31" s="112">
        <f>ROUND(G31+G31*$I$6,2)</f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44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0" s="18" customFormat="1" ht="24.95" customHeight="1" x14ac:dyDescent="0.25">
      <c r="A33" s="145" t="s">
        <v>25</v>
      </c>
      <c r="B33" s="145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2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39" activePane="bottomLeft" state="frozen"/>
      <selection activeCell="B11" sqref="B11:H11"/>
      <selection pane="bottomLeft" activeCell="J53" sqref="J53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</row>
    <row r="2" spans="1:8" s="20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</row>
    <row r="3" spans="1:8" s="20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 CEARÁ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/>
      <c r="H22" s="84">
        <f>ROUND(F22*G22,2)</f>
        <v>0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/>
      <c r="H27" s="84">
        <f>ROUND(F27*G27,2)</f>
        <v>0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/>
      <c r="H28" s="84">
        <f>ROUND(F28*G28,2)</f>
        <v>0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125</v>
      </c>
      <c r="D33" s="134" t="s">
        <v>116</v>
      </c>
      <c r="E33" s="88" t="s">
        <v>26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125</v>
      </c>
      <c r="D38" s="134" t="s">
        <v>116</v>
      </c>
      <c r="E38" s="88" t="s">
        <v>26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/>
      <c r="H43" s="84">
        <f>ROUND(F43*G43,2)</f>
        <v>0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/>
      <c r="H44" s="84">
        <f t="shared" ref="H44:H45" si="3">ROUND(F44*G44,2)</f>
        <v>0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/>
      <c r="H45" s="84">
        <f t="shared" si="3"/>
        <v>0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/>
      <c r="H49" s="139">
        <f>ROUND(F49*G49,2)</f>
        <v>0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/>
      <c r="H50" s="139">
        <f>ROUND(F50*G50,2)</f>
        <v>0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K31" sqref="K31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7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 t="shared" si="8"/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0</v>
      </c>
      <c r="D16" s="52">
        <f>SUM(D11:D15)</f>
        <v>0</v>
      </c>
      <c r="E16" s="52">
        <f t="shared" ref="E16:J16" si="9">SUM(E11:E15)</f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40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 t="shared" si="6"/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2024-08-30T11:49:48Z</cp:lastPrinted>
  <dcterms:created xsi:type="dcterms:W3CDTF">2009-11-03T19:36:00Z</dcterms:created>
  <dcterms:modified xsi:type="dcterms:W3CDTF">2024-09-11T14:52:27Z</dcterms:modified>
</cp:coreProperties>
</file>