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4504C173-40FF-4088-B428-9C12A4B3F488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60" i="14" l="1"/>
  <c r="D131" i="12" l="1"/>
  <c r="D128" i="12"/>
  <c r="D127" i="12"/>
  <c r="D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11" i="13" l="1"/>
  <c r="A12" i="13" s="1"/>
  <c r="A13" i="13" l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2" i="13" l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s="1"/>
  <c r="A87" i="13" s="1"/>
  <c r="D15" i="6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89" i="11" s="1"/>
  <c r="A90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9" i="5" l="1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<sst xmlns="http://schemas.openxmlformats.org/spreadsheetml/2006/main" count="1118" uniqueCount="352">
  <si>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</si>
  <si>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</si>
  <si>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</si>
  <si>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</si>
  <si>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</si>
  <si>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</si>
  <si>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</si>
  <si>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</si>
  <si>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</si>
  <si>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</si>
  <si>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</si>
  <si>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</si>
  <si>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</si>
  <si>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</si>
  <si>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</si>
  <si>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</si>
  <si>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</si>
  <si>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</si>
  <si>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</si>
  <si>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</si>
  <si>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</si>
  <si>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</si>
  <si>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</si>
  <si>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</si>
  <si>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</si>
  <si>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</si>
  <si>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</si>
  <si>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</si>
  <si>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</si>
  <si>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</si>
  <si>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</si>
  <si>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</si>
  <si>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</si>
  <si>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</si>
  <si>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</si>
  <si>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</si>
  <si>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</si>
  <si>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</si>
  <si>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</si>
  <si>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</si>
  <si>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</si>
  <si>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</si>
  <si>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</si>
  <si>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</si>
  <si>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</si>
  <si>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</si>
  <si>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</si>
  <si>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</si>
  <si>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</si>
  <si>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</si>
  <si>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</si>
  <si>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</si>
  <si>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</si>
  <si>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</si>
  <si>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</si>
  <si>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</si>
  <si>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</si>
  <si>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</si>
  <si>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</si>
  <si>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</si>
  <si>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</si>
  <si>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</si>
  <si>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</si>
  <si>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</si>
  <si>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</si>
  <si>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</si>
  <si>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</si>
  <si>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</si>
  <si>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</si>
  <si>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</si>
  <si>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</si>
  <si>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</si>
  <si>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</si>
  <si>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</si>
  <si>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</si>
  <si>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</si>
  <si>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</si>
  <si>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</si>
  <si>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</si>
  <si>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</si>
  <si>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</si>
  <si>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</si>
  <si>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</si>
  <si>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</si>
  <si>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</si>
  <si>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</si>
  <si>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</si>
  <si>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</si>
  <si>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</si>
  <si>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</si>
  <si>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</si>
  <si>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</si>
  <si>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</si>
  <si>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</si>
  <si>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</si>
  <si>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</si>
  <si>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</si>
  <si>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</si>
  <si>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</si>
  <si>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</si>
  <si>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</si>
  <si>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</si>
  <si>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</si>
  <si>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</si>
  <si>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</si>
  <si>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</si>
  <si>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</si>
  <si>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</si>
  <si>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</si>
  <si>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</si>
  <si>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</si>
  <si>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</si>
  <si>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</si>
  <si>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</si>
  <si>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</si>
  <si>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</si>
  <si>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</si>
  <si>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</si>
  <si>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</si>
  <si>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</si>
  <si>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</si>
  <si>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</si>
  <si>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</si>
  <si>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</si>
  <si>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</si>
  <si>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</si>
  <si>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</si>
  <si>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</si>
  <si>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</si>
  <si>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</si>
  <si>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</si>
  <si>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</si>
  <si>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</si>
  <si>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</si>
  <si>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</si>
  <si>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</si>
  <si>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</si>
  <si>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</si>
  <si>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</si>
  <si>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</si>
  <si>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</si>
  <si>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</si>
  <si>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</si>
  <si>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</si>
  <si>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</si>
  <si>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</si>
  <si>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</si>
  <si>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</si>
  <si>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</si>
  <si>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</si>
  <si>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</si>
  <si>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</si>
  <si>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</si>
  <si>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</si>
  <si>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</si>
  <si>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</si>
  <si>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</si>
  <si>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</si>
  <si>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</si>
  <si>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</si>
  <si>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</si>
  <si>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</si>
  <si>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</si>
  <si>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</si>
  <si>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</si>
  <si>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</si>
  <si>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</si>
  <si>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</si>
  <si>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</si>
  <si>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</si>
  <si>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</si>
  <si>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</si>
  <si>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</si>
  <si>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</si>
  <si>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</si>
  <si>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</si>
  <si>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</si>
  <si>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</si>
  <si>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</si>
  <si>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</si>
  <si>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</si>
  <si>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</si>
  <si>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</si>
  <si>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</si>
  <si>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</si>
  <si>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</si>
  <si>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</si>
  <si>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</si>
  <si>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</si>
  <si>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</si>
  <si>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</si>
  <si>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</si>
  <si>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</si>
  <si>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</si>
  <si>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</si>
  <si>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</si>
  <si>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</si>
  <si>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</si>
  <si>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</si>
  <si>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</si>
  <si>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</si>
  <si>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</si>
  <si>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</si>
  <si>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</si>
  <si>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</si>
  <si>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</si>
  <si>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</si>
  <si>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</si>
  <si>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</si>
  <si>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</si>
  <si>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</si>
  <si>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</si>
  <si>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</si>
  <si>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</si>
  <si>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</si>
  <si>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</si>
  <si>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</si>
  <si>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</si>
  <si>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</si>
  <si>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</si>
  <si>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</si>
  <si>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</si>
  <si>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</si>
  <si>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</si>
  <si>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</si>
  <si>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</si>
  <si>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</si>
  <si>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</si>
  <si>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</si>
  <si>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</si>
  <si>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</si>
  <si>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</si>
  <si>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</si>
  <si>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</si>
  <si>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</si>
  <si>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</si>
  <si>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</si>
  <si>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</si>
  <si>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</si>
  <si>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</si>
  <si>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</si>
  <si>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</si>
  <si>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</si>
  <si>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</si>
  <si>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</si>
  <si>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</si>
  <si>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</si>
  <si>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</si>
  <si>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</si>
  <si>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</si>
  <si>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</si>
  <si>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</si>
  <si>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</si>
  <si>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</si>
  <si>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</si>
  <si>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</si>
  <si>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</si>
  <si>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</si>
  <si>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</si>
  <si>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</si>
  <si>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</si>
  <si>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</si>
  <si>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</si>
  <si>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</si>
  <si>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</si>
  <si>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</si>
  <si>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</si>
  <si>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</si>
  <si>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</si>
  <si>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</si>
  <si>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</si>
  <si>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</si>
  <si>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</si>
  <si>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</si>
  <si>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</si>
  <si>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</si>
  <si>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</si>
  <si>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</si>
  <si>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</si>
  <si>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</si>
  <si>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</si>
  <si>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</si>
  <si>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</si>
  <si>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</si>
  <si>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</si>
  <si>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</si>
  <si>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</si>
  <si>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</si>
  <si>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</si>
  <si>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</si>
  <si>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</si>
  <si>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</si>
  <si>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</si>
  <si>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</si>
  <si>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</si>
  <si>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</si>
  <si>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</si>
  <si>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</si>
  <si>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</si>
  <si>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</si>
  <si>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</si>
  <si>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</si>
  <si>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</si>
  <si>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</si>
  <si>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</si>
  <si>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</si>
  <si>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</si>
  <si>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</si>
  <si>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</si>
  <si>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</si>
  <si>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</si>
  <si>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</si>
  <si>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</si>
  <si>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</si>
  <si>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</si>
  <si>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</si>
  <si>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</si>
  <si>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</si>
  <si>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</si>
  <si>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</si>
  <si>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</si>
  <si>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</si>
  <si>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</si>
  <si>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</si>
  <si>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</si>
  <si>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</si>
  <si>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</si>
  <si>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</si>
  <si>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</si>
  <si>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</si>
  <si>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</si>
  <si>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</si>
  <si>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</si>
  <si>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</si>
  <si>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</si>
  <si>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</si>
  <si>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</si>
  <si>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</si>
  <si>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</si>
  <si>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</si>
  <si>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</si>
  <si>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 xml:space="preserve">Sistema de irrigação por aspersão, malha fixa, com abrigo para o conjunto
motobomba e capacidade para irrigar área de 1,0 hectare, para a tensão nominal de 220V. </t>
  </si>
  <si>
    <t xml:space="preserve">Sistema de Irrigação localizada, por microaspersão, com sistema de filtragem e fertirrigação, com capacidade para irrigar área de 1,0 hectare, para a tensão nominal de 220V. </t>
  </si>
  <si>
    <t xml:space="preserve">Sistema de Irrigação localizada, por microaspersão, com sistema de filtragem e fertirrigação, com capacidade para irrigar área de 0,5 hectare, para a tensão nominal de 220V. </t>
  </si>
  <si>
    <t xml:space="preserve">Sistema de Irrigação localizada, por gotejamento, com sistema de filtragem e fertirrigação, com capacidade para irrigar área de 1,0 hectare, para a tensão nominal de 220V. </t>
  </si>
  <si>
    <t xml:space="preserve">Sistema de Irrigação localizada, por gotejamento, com sistema de filtragem e fertirrigação, com capacidade para irrigar área de 0,5 hectare, para a tensão nominal de 220V. </t>
  </si>
  <si>
    <t xml:space="preserve">Minikit de irrigação com capacidade para 600 m2 de horta, 1.260 m2 de culturas temporárias ou 5.400 m2 de fruticultura, para a tensão nominal de 220V. </t>
  </si>
  <si>
    <t>PLANILHA ORÇAMENTÁRIA-9ª SUPERINTENDÊNCIA REGIONAL</t>
  </si>
  <si>
    <t>QUANT.
(A)</t>
  </si>
  <si>
    <t>PREÇO (R$)
(B)</t>
  </si>
  <si>
    <t>TOTAL (R$)
(C) = (AxB)</t>
  </si>
  <si>
    <t>PLANILHA ORÇAMENTÁRIA-9ª SUPERINTENDÊNCIA REGIONAL -TOTALIZADOR (AMPLA CONCORRÊNCIA)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</si>
</sst>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933450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1247775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1200150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1190625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1238250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1428750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2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239</v>
      </c>
      <c r="B6" s="46"/>
      <c r="C6" s="46"/>
      <c r="D6" s="46"/>
      <c r="E6" s="46"/>
      <c r="F6" s="46"/>
    </row>
    <row r="7" spans="1:6" x14ac:dyDescent="0.25">
      <c r="A7" s="45" t="s">
        <v>2</v>
      </c>
      <c r="B7" s="45"/>
      <c r="C7" s="45"/>
      <c r="D7" s="45"/>
      <c r="E7" s="45"/>
      <c r="F7" s="45"/>
    </row>
    <row r="8" spans="1:6" ht="16.5" thickBot="1" x14ac:dyDescent="0.3"/>
    <row r="9" spans="1:6" ht="78" customHeight="1" thickBot="1" x14ac:dyDescent="0.3">
      <c r="A9" s="51" t="s">
        <v>0</v>
      </c>
      <c r="B9" s="51" t="s">
        <v>4</v>
      </c>
      <c r="C9" s="51" t="s">
        <v>1</v>
      </c>
      <c r="D9" s="52" t="s">
        <v>348</v>
      </c>
      <c r="E9" s="53" t="s">
        <v>349</v>
      </c>
      <c r="F9" s="47" t="s">
        <v>350</v>
      </c>
    </row>
    <row r="10" spans="1:6" ht="80.25" customHeight="1" thickBot="1" x14ac:dyDescent="0.3">
      <c r="A10" s="51"/>
      <c r="B10" s="51"/>
      <c r="C10" s="51"/>
      <c r="D10" s="51"/>
      <c r="E10" s="54"/>
      <c r="F10" s="47"/>
    </row>
    <row r="11" spans="1:6" ht="16.5" thickBot="1" x14ac:dyDescent="0.3">
      <c r="A11" s="48" t="s">
        <v>11</v>
      </c>
      <c r="B11" s="49"/>
      <c r="C11" s="49"/>
      <c r="D11" s="50"/>
      <c r="E11" s="21"/>
      <c r="F11" s="11"/>
    </row>
    <row r="12" spans="1:6" ht="16.5" thickBot="1" x14ac:dyDescent="0.3">
      <c r="A12" s="48" t="s">
        <v>12</v>
      </c>
      <c r="B12" s="49"/>
      <c r="C12" s="49"/>
      <c r="D12" s="49"/>
      <c r="E12" s="49"/>
      <c r="F12" s="50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8" t="s">
        <v>28</v>
      </c>
      <c r="B20" s="49"/>
      <c r="C20" s="49"/>
      <c r="D20" s="49"/>
      <c r="E20" s="49"/>
      <c r="F20" s="50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8" t="s">
        <v>45</v>
      </c>
      <c r="B37" s="49"/>
      <c r="C37" s="49"/>
      <c r="D37" s="49"/>
      <c r="E37" s="49"/>
      <c r="F37" s="50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8" t="s">
        <v>62</v>
      </c>
      <c r="B40" s="49"/>
      <c r="C40" s="49"/>
      <c r="D40" s="49"/>
      <c r="E40" s="49"/>
      <c r="F40" s="50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8" t="s">
        <v>72</v>
      </c>
      <c r="B50" s="49"/>
      <c r="C50" s="49"/>
      <c r="D50" s="49"/>
      <c r="E50" s="49"/>
      <c r="F50" s="50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8" t="s">
        <v>78</v>
      </c>
      <c r="B56" s="49"/>
      <c r="C56" s="49"/>
      <c r="D56" s="49"/>
      <c r="E56" s="49"/>
      <c r="F56" s="50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8" t="s">
        <v>81</v>
      </c>
      <c r="B60" s="49"/>
      <c r="C60" s="49"/>
      <c r="D60" s="49"/>
      <c r="E60" s="49"/>
      <c r="F60" s="50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8" t="s">
        <v>103</v>
      </c>
      <c r="B65" s="58"/>
      <c r="C65" s="58"/>
      <c r="D65" s="58"/>
      <c r="E65" s="58"/>
      <c r="F65" s="58"/>
    </row>
    <row r="66" spans="1:6" s="7" customFormat="1" ht="16.5" thickBot="1" x14ac:dyDescent="0.3">
      <c r="A66" s="58" t="s">
        <v>104</v>
      </c>
      <c r="B66" s="58"/>
      <c r="C66" s="58"/>
      <c r="D66" s="58"/>
      <c r="E66" s="58"/>
      <c r="F66" s="58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55" t="s">
        <v>183</v>
      </c>
      <c r="B69" s="56"/>
      <c r="C69" s="56"/>
      <c r="D69" s="56"/>
      <c r="E69" s="57"/>
      <c r="F69" s="17">
        <f>SUM(F13:F68)</f>
        <v>0</v>
      </c>
    </row>
  </sheetData>
  <mergeCells count="20"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933450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18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185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18"/>
      <c r="F10" s="16"/>
    </row>
    <row r="11" spans="1:6" s="5" customFormat="1" ht="93.7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55" t="s">
        <v>183</v>
      </c>
      <c r="B132" s="56"/>
      <c r="C132" s="56"/>
      <c r="D132" s="56"/>
      <c r="E132" s="57"/>
      <c r="F132" s="17">
        <f>SUM(F11:F131)</f>
        <v>0</v>
      </c>
      <c r="I132" s="20"/>
    </row>
  </sheetData>
  <mergeCells count="10">
    <mergeCell ref="A5:F5"/>
    <mergeCell ref="F8:F9"/>
    <mergeCell ref="E8:E9"/>
    <mergeCell ref="A132:E132"/>
    <mergeCell ref="A10:D10"/>
    <mergeCell ref="A8:A9"/>
    <mergeCell ref="B8:B9"/>
    <mergeCell ref="C8:C9"/>
    <mergeCell ref="D8:D9"/>
    <mergeCell ref="A6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184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3.5" customHeight="1" thickBot="1" x14ac:dyDescent="0.3">
      <c r="A65" s="8">
        <f>A62+1</f>
        <v>52</v>
      </c>
      <c r="B65" s="36" t="s">
        <v>333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334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332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A67+1</f>
        <v>55</v>
      </c>
      <c r="B69" s="36" t="s">
        <v>335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336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337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338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339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340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A75+1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A84+1</f>
        <v>70</v>
      </c>
      <c r="B86" s="36" t="s">
        <v>303</v>
      </c>
      <c r="C86" s="37" t="s">
        <v>304</v>
      </c>
      <c r="D86" s="37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v>8.4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6" t="s">
        <v>310</v>
      </c>
      <c r="C89" s="37" t="s">
        <v>309</v>
      </c>
      <c r="D89" s="37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v>4</v>
      </c>
      <c r="E90" s="12"/>
      <c r="F90" s="9">
        <f t="shared" si="8"/>
        <v>0</v>
      </c>
    </row>
    <row r="91" spans="1:9" s="7" customFormat="1" ht="26.25" thickBot="1" x14ac:dyDescent="0.4">
      <c r="A91" s="59" t="s">
        <v>183</v>
      </c>
      <c r="B91" s="59"/>
      <c r="C91" s="59"/>
      <c r="D91" s="59"/>
      <c r="E91" s="59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18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186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4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9">
        <f t="shared" si="7"/>
        <v>0</v>
      </c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9" t="s">
        <v>183</v>
      </c>
      <c r="B132" s="59"/>
      <c r="C132" s="59"/>
      <c r="D132" s="59"/>
      <c r="E132" s="59"/>
      <c r="F132" s="17">
        <f>SUM(F11:F131)</f>
        <v>0</v>
      </c>
      <c r="I132" s="20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9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202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16.5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A49+1</f>
        <v>40</v>
      </c>
      <c r="B51" s="10" t="s">
        <v>161</v>
      </c>
      <c r="C51" s="13" t="s">
        <v>111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162</v>
      </c>
      <c r="C52" s="13" t="s">
        <v>111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163</v>
      </c>
      <c r="C53" s="13" t="s">
        <v>111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164</v>
      </c>
      <c r="C54" s="13" t="s">
        <v>111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165</v>
      </c>
      <c r="C55" s="13" t="s">
        <v>111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166</v>
      </c>
      <c r="C56" s="13" t="s">
        <v>130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167</v>
      </c>
      <c r="C57" s="13" t="s">
        <v>111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107</v>
      </c>
      <c r="C58" s="13" t="s">
        <v>108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109</v>
      </c>
      <c r="C59" s="13" t="s">
        <v>108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49</v>
      </c>
      <c r="B62" s="36" t="s">
        <v>333</v>
      </c>
      <c r="C62" s="37" t="s">
        <v>256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87" si="5">A62+1</f>
        <v>50</v>
      </c>
      <c r="B63" s="36" t="s">
        <v>313</v>
      </c>
      <c r="C63" s="37" t="s">
        <v>258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51</v>
      </c>
      <c r="B64" s="36" t="s">
        <v>334</v>
      </c>
      <c r="C64" s="37" t="s">
        <v>258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38" t="s">
        <v>332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52</v>
      </c>
      <c r="B66" s="36" t="s">
        <v>335</v>
      </c>
      <c r="C66" s="37" t="s">
        <v>258</v>
      </c>
      <c r="D66" s="37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si="5"/>
        <v>53</v>
      </c>
      <c r="B67" s="36" t="s">
        <v>336</v>
      </c>
      <c r="C67" s="37" t="s">
        <v>258</v>
      </c>
      <c r="D67" s="37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5"/>
        <v>54</v>
      </c>
      <c r="B68" s="36" t="s">
        <v>337</v>
      </c>
      <c r="C68" s="37" t="s">
        <v>258</v>
      </c>
      <c r="D68" s="37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5"/>
        <v>55</v>
      </c>
      <c r="B69" s="36" t="s">
        <v>338</v>
      </c>
      <c r="C69" s="37" t="s">
        <v>256</v>
      </c>
      <c r="D69" s="37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5"/>
        <v>56</v>
      </c>
      <c r="B70" s="36" t="s">
        <v>281</v>
      </c>
      <c r="C70" s="37" t="s">
        <v>258</v>
      </c>
      <c r="D70" s="37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5"/>
        <v>57</v>
      </c>
      <c r="B71" s="36" t="s">
        <v>339</v>
      </c>
      <c r="C71" s="37" t="s">
        <v>256</v>
      </c>
      <c r="D71" s="37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5"/>
        <v>58</v>
      </c>
      <c r="B72" s="36" t="s">
        <v>340</v>
      </c>
      <c r="C72" s="37" t="s">
        <v>258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8" t="s">
        <v>288</v>
      </c>
      <c r="B73" s="49"/>
      <c r="C73" s="49"/>
      <c r="D73" s="50"/>
      <c r="E73" s="28"/>
      <c r="F73" s="28"/>
      <c r="G73" s="19"/>
    </row>
    <row r="74" spans="1:7" ht="54.75" customHeight="1" thickBot="1" x14ac:dyDescent="0.3">
      <c r="A74" s="8">
        <f>A72+1</f>
        <v>59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7">D74*E74</f>
        <v>0</v>
      </c>
      <c r="G74" s="19"/>
    </row>
    <row r="75" spans="1:7" ht="43.5" customHeight="1" thickBot="1" x14ac:dyDescent="0.3">
      <c r="A75" s="8">
        <f t="shared" si="5"/>
        <v>60</v>
      </c>
      <c r="B75" s="36" t="s">
        <v>317</v>
      </c>
      <c r="C75" s="37" t="s">
        <v>258</v>
      </c>
      <c r="D75" s="37">
        <v>1</v>
      </c>
      <c r="E75" s="12"/>
      <c r="F75" s="9">
        <f t="shared" si="7"/>
        <v>0</v>
      </c>
      <c r="G75" s="19"/>
    </row>
    <row r="76" spans="1:7" ht="48.75" customHeight="1" thickBot="1" x14ac:dyDescent="0.3">
      <c r="A76" s="8">
        <f t="shared" si="5"/>
        <v>61</v>
      </c>
      <c r="B76" s="36" t="s">
        <v>318</v>
      </c>
      <c r="C76" s="37" t="s">
        <v>258</v>
      </c>
      <c r="D76" s="37">
        <v>2</v>
      </c>
      <c r="E76" s="12"/>
      <c r="F76" s="9">
        <f t="shared" si="7"/>
        <v>0</v>
      </c>
      <c r="G76" s="19"/>
    </row>
    <row r="77" spans="1:7" ht="39.75" customHeight="1" thickBot="1" x14ac:dyDescent="0.3">
      <c r="A77" s="8">
        <f t="shared" si="5"/>
        <v>62</v>
      </c>
      <c r="B77" s="36" t="s">
        <v>292</v>
      </c>
      <c r="C77" s="37" t="s">
        <v>256</v>
      </c>
      <c r="D77" s="37">
        <v>3</v>
      </c>
      <c r="E77" s="12"/>
      <c r="F77" s="9">
        <f t="shared" si="7"/>
        <v>0</v>
      </c>
      <c r="G77" s="19"/>
    </row>
    <row r="78" spans="1:7" ht="36" customHeight="1" thickBot="1" x14ac:dyDescent="0.3">
      <c r="A78" s="8">
        <f t="shared" si="5"/>
        <v>63</v>
      </c>
      <c r="B78" s="36" t="s">
        <v>293</v>
      </c>
      <c r="C78" s="37" t="s">
        <v>258</v>
      </c>
      <c r="D78" s="37">
        <v>10</v>
      </c>
      <c r="E78" s="12"/>
      <c r="F78" s="9">
        <f t="shared" si="7"/>
        <v>0</v>
      </c>
      <c r="G78" s="19"/>
    </row>
    <row r="79" spans="1:7" ht="34.5" customHeight="1" thickBot="1" x14ac:dyDescent="0.3">
      <c r="A79" s="8">
        <f t="shared" si="5"/>
        <v>64</v>
      </c>
      <c r="B79" s="36" t="s">
        <v>297</v>
      </c>
      <c r="C79" s="37" t="s">
        <v>256</v>
      </c>
      <c r="D79" s="37">
        <v>1</v>
      </c>
      <c r="E79" s="12"/>
      <c r="F79" s="9">
        <f t="shared" si="7"/>
        <v>0</v>
      </c>
      <c r="G79" s="19"/>
    </row>
    <row r="80" spans="1:7" ht="27" customHeight="1" thickBot="1" x14ac:dyDescent="0.3">
      <c r="A80" s="8">
        <f t="shared" si="5"/>
        <v>65</v>
      </c>
      <c r="B80" s="36" t="s">
        <v>298</v>
      </c>
      <c r="C80" s="37" t="s">
        <v>258</v>
      </c>
      <c r="D80" s="37">
        <v>2</v>
      </c>
      <c r="E80" s="12"/>
      <c r="F80" s="9">
        <f t="shared" si="7"/>
        <v>0</v>
      </c>
      <c r="G80" s="19"/>
    </row>
    <row r="81" spans="1:9" ht="30.75" customHeight="1" thickBot="1" x14ac:dyDescent="0.3">
      <c r="A81" s="8">
        <f t="shared" si="5"/>
        <v>66</v>
      </c>
      <c r="B81" s="36" t="s">
        <v>299</v>
      </c>
      <c r="C81" s="37" t="s">
        <v>256</v>
      </c>
      <c r="D81" s="37">
        <v>1</v>
      </c>
      <c r="E81" s="12"/>
      <c r="F81" s="9">
        <f t="shared" si="7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67</v>
      </c>
      <c r="B83" s="36" t="s">
        <v>303</v>
      </c>
      <c r="C83" s="37" t="s">
        <v>304</v>
      </c>
      <c r="D83" s="37">
        <v>8.4</v>
      </c>
      <c r="E83" s="12"/>
      <c r="F83" s="9">
        <f t="shared" ref="F83:F87" si="8">D83*E83</f>
        <v>0</v>
      </c>
      <c r="G83" s="19"/>
    </row>
    <row r="84" spans="1:9" ht="41.25" customHeight="1" thickBot="1" x14ac:dyDescent="0.3">
      <c r="A84" s="8">
        <f t="shared" si="5"/>
        <v>68</v>
      </c>
      <c r="B84" s="36" t="s">
        <v>305</v>
      </c>
      <c r="C84" s="37" t="s">
        <v>306</v>
      </c>
      <c r="D84" s="37">
        <v>12</v>
      </c>
      <c r="E84" s="12"/>
      <c r="F84" s="9">
        <f t="shared" si="8"/>
        <v>0</v>
      </c>
      <c r="G84" s="19"/>
    </row>
    <row r="85" spans="1:9" ht="61.5" customHeight="1" thickBot="1" x14ac:dyDescent="0.3">
      <c r="A85" s="8">
        <f t="shared" si="5"/>
        <v>69</v>
      </c>
      <c r="B85" s="36" t="s">
        <v>307</v>
      </c>
      <c r="C85" s="37" t="s">
        <v>304</v>
      </c>
      <c r="D85" s="37">
        <v>8.4</v>
      </c>
      <c r="E85" s="12"/>
      <c r="F85" s="9">
        <f t="shared" si="8"/>
        <v>0</v>
      </c>
      <c r="G85" s="19"/>
    </row>
    <row r="86" spans="1:9" ht="34.5" customHeight="1" thickBot="1" x14ac:dyDescent="0.3">
      <c r="A86" s="8">
        <f t="shared" si="5"/>
        <v>70</v>
      </c>
      <c r="B86" s="36" t="s">
        <v>310</v>
      </c>
      <c r="C86" s="37" t="s">
        <v>309</v>
      </c>
      <c r="D86" s="37">
        <v>4</v>
      </c>
      <c r="E86" s="12"/>
      <c r="F86" s="9">
        <f t="shared" si="8"/>
        <v>0</v>
      </c>
      <c r="G86" s="19"/>
    </row>
    <row r="87" spans="1:9" ht="24" customHeight="1" thickBot="1" x14ac:dyDescent="0.3">
      <c r="A87" s="8">
        <f t="shared" si="5"/>
        <v>71</v>
      </c>
      <c r="B87" s="36" t="s">
        <v>311</v>
      </c>
      <c r="C87" s="37" t="s">
        <v>309</v>
      </c>
      <c r="D87" s="37">
        <v>4</v>
      </c>
      <c r="E87" s="12"/>
      <c r="F87" s="9">
        <f t="shared" si="8"/>
        <v>0</v>
      </c>
      <c r="G87" s="19"/>
    </row>
    <row r="88" spans="1:9" s="7" customFormat="1" ht="26.25" thickBot="1" x14ac:dyDescent="0.4">
      <c r="A88" s="55" t="s">
        <v>183</v>
      </c>
      <c r="B88" s="56"/>
      <c r="C88" s="56"/>
      <c r="D88" s="56"/>
      <c r="E88" s="57"/>
      <c r="F88" s="17">
        <f>SUM(F11:F87)</f>
        <v>0</v>
      </c>
      <c r="I88" s="20"/>
    </row>
  </sheetData>
  <mergeCells count="11">
    <mergeCell ref="A5:F5"/>
    <mergeCell ref="A6:F6"/>
    <mergeCell ref="A8:A9"/>
    <mergeCell ref="B8:B9"/>
    <mergeCell ref="C8:C9"/>
    <mergeCell ref="D8:D9"/>
    <mergeCell ref="A10:D10"/>
    <mergeCell ref="A88:E88"/>
    <mergeCell ref="E8:E9"/>
    <mergeCell ref="A73:D73"/>
    <mergeCell ref="F8:F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1190625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49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238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 t="shared" si="2"/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3"/>
        <v>0</v>
      </c>
    </row>
    <row r="52" spans="1:9" ht="43.5" customHeight="1" thickBot="1" x14ac:dyDescent="0.3">
      <c r="A52" s="8">
        <f t="shared" si="4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3"/>
        <v>0</v>
      </c>
    </row>
    <row r="53" spans="1:9" ht="71.25" customHeight="1" thickBot="1" x14ac:dyDescent="0.3">
      <c r="A53" s="8">
        <f t="shared" si="4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3"/>
        <v>0</v>
      </c>
    </row>
    <row r="54" spans="1:9" ht="30.75" customHeight="1" thickBot="1" x14ac:dyDescent="0.3">
      <c r="A54" s="8">
        <f t="shared" si="4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3"/>
        <v>0</v>
      </c>
    </row>
    <row r="55" spans="1:9" ht="30.75" customHeight="1" thickBot="1" x14ac:dyDescent="0.3">
      <c r="A55" s="8">
        <f t="shared" si="4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3"/>
        <v>0</v>
      </c>
    </row>
    <row r="56" spans="1:9" ht="30.75" customHeight="1" thickBot="1" x14ac:dyDescent="0.3">
      <c r="A56" s="8">
        <f t="shared" si="4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3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5"/>
        <v>0</v>
      </c>
    </row>
    <row r="60" spans="1:9" s="7" customFormat="1" ht="26.25" thickBot="1" x14ac:dyDescent="0.4">
      <c r="A60" s="59" t="s">
        <v>183</v>
      </c>
      <c r="B60" s="59"/>
      <c r="C60" s="59"/>
      <c r="D60" s="59"/>
      <c r="E60" s="59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8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1238250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"/>
  <sheetViews>
    <sheetView tabSelected="1" view="pageBreakPreview" zoomScale="90" zoomScaleNormal="90" zoomScaleSheetLayoutView="90" workbookViewId="0">
      <selection activeCell="E18" sqref="E1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45" t="s">
        <v>351</v>
      </c>
      <c r="B6" s="45"/>
      <c r="C6" s="45"/>
      <c r="D6" s="45"/>
      <c r="E6" s="45"/>
    </row>
    <row r="7" spans="1:5" x14ac:dyDescent="0.25">
      <c r="A7" s="46" t="s">
        <v>240</v>
      </c>
      <c r="B7" s="46"/>
      <c r="C7" s="46"/>
      <c r="D7" s="46"/>
      <c r="E7" s="46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61</v>
      </c>
      <c r="B10" s="43" t="s">
        <v>341</v>
      </c>
      <c r="C10" s="13">
        <f>95</f>
        <v>95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62</v>
      </c>
      <c r="B11" s="43" t="s">
        <v>342</v>
      </c>
      <c r="C11" s="13">
        <f>95</f>
        <v>95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63</v>
      </c>
      <c r="B12" s="43" t="s">
        <v>343</v>
      </c>
      <c r="C12" s="13">
        <f>66</f>
        <v>66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64</v>
      </c>
      <c r="B13" s="43" t="s">
        <v>344</v>
      </c>
      <c r="C13" s="13">
        <f>95</f>
        <v>95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65</v>
      </c>
      <c r="B14" s="43" t="s">
        <v>345</v>
      </c>
      <c r="C14" s="13">
        <f>66</f>
        <v>66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66</v>
      </c>
      <c r="B15" s="44" t="s">
        <v>346</v>
      </c>
      <c r="C15" s="13">
        <f>19</f>
        <v>19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0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1428750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2024-10-22T12:09:15Z</cp:lastPrinted>
  <dcterms:created xsi:type="dcterms:W3CDTF">2023-08-07T14:34:22Z</dcterms:created>
  <dcterms:modified xsi:type="dcterms:W3CDTF">2024-12-02T14:56:00Z</dcterms:modified>
</cp:coreProperties>
</file>