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H27" i="1"/>
  <c r="I27" i="1" s="1"/>
  <c r="J27" i="1" s="1"/>
  <c r="I26" i="1"/>
  <c r="J26" i="1" s="1"/>
  <c r="H26" i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1" i="1"/>
  <c r="I21" i="1" s="1"/>
  <c r="J21" i="1" s="1"/>
  <c r="I20" i="1"/>
  <c r="J20" i="1" s="1"/>
  <c r="H20" i="1"/>
  <c r="H19" i="1"/>
  <c r="I19" i="1" s="1"/>
  <c r="J19" i="1" s="1"/>
  <c r="I18" i="1"/>
  <c r="J18" i="1" s="1"/>
  <c r="H18" i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I12" i="1"/>
  <c r="J12" i="1" s="1"/>
  <c r="H12" i="1"/>
  <c r="H11" i="1"/>
  <c r="I11" i="1" s="1"/>
  <c r="J11" i="1" s="1"/>
  <c r="I10" i="1"/>
  <c r="J10" i="1" s="1"/>
  <c r="H10" i="1"/>
  <c r="H9" i="1"/>
  <c r="I9" i="1" s="1"/>
  <c r="J9" i="1" s="1"/>
  <c r="H8" i="1"/>
  <c r="I8" i="1" s="1"/>
  <c r="J8" i="1" s="1"/>
  <c r="H7" i="1"/>
  <c r="I7" i="1" s="1"/>
  <c r="J7" i="1" s="1"/>
  <c r="J28" i="1" l="1"/>
</calcChain>
</file>

<file path=xl/sharedStrings.xml><?xml version="1.0" encoding="utf-8"?>
<sst xmlns="http://schemas.openxmlformats.org/spreadsheetml/2006/main" count="62" uniqueCount="46">
  <si>
    <t>Grupo</t>
  </si>
  <si>
    <t>PLANILHA DE REFRÊNCIA DE PREÇOS MÁXIMOS</t>
  </si>
  <si>
    <t>PROPOSTA</t>
  </si>
  <si>
    <t>DATA:</t>
  </si>
  <si>
    <t>PA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</si>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</sst>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Normal="100" zoomScaleSheetLayoutView="100" workbookViewId="0">
      <selection activeCell="I5" sqref="I5:J5"/>
    </sheetView>
  </sheetViews>
  <sheetFormatPr defaultRowHeight="15" x14ac:dyDescent="0.25"/>
  <cols>
    <col min="1" max="1" width="6.42578125" bestFit="1" customWidth="1"/>
    <col min="2" max="2" width="11.140625" bestFit="1" customWidth="1"/>
    <col min="3" max="3" width="59.85546875" customWidth="1"/>
    <col min="4" max="4" width="6.42578125" bestFit="1" customWidth="1"/>
    <col min="5" max="5" width="7.7109375" bestFit="1" customWidth="1"/>
    <col min="6" max="6" width="13.85546875" customWidth="1"/>
    <col min="7" max="7" width="19.28515625" bestFit="1" customWidth="1"/>
    <col min="8" max="8" width="14.7109375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10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30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x14ac:dyDescent="0.25">
      <c r="A7" s="3">
        <v>197</v>
      </c>
      <c r="B7" s="12">
        <v>21334</v>
      </c>
      <c r="C7" s="13" t="s">
        <v>18</v>
      </c>
      <c r="D7" s="14" t="s">
        <v>19</v>
      </c>
      <c r="E7" s="15">
        <v>36</v>
      </c>
      <c r="F7" s="16">
        <v>552.15</v>
      </c>
      <c r="G7" s="16">
        <v>19826.28</v>
      </c>
      <c r="H7" s="17">
        <f t="shared" ref="H7:H27" si="0">$I$5</f>
        <v>0</v>
      </c>
      <c r="I7" s="18">
        <f>ROUND(F7*(1-H7),2)</f>
        <v>552.15</v>
      </c>
      <c r="J7" s="18">
        <f>I7*E7</f>
        <v>19877.399999999998</v>
      </c>
    </row>
    <row r="8" spans="1:10" x14ac:dyDescent="0.25">
      <c r="A8" s="3">
        <v>198</v>
      </c>
      <c r="B8" s="12">
        <v>16888</v>
      </c>
      <c r="C8" s="19" t="s">
        <v>20</v>
      </c>
      <c r="D8" s="20" t="s">
        <v>21</v>
      </c>
      <c r="E8" s="15">
        <v>20</v>
      </c>
      <c r="F8" s="16">
        <v>1215.76</v>
      </c>
      <c r="G8" s="16">
        <v>22566</v>
      </c>
      <c r="H8" s="17">
        <f t="shared" si="0"/>
        <v>0</v>
      </c>
      <c r="I8" s="18">
        <f t="shared" ref="I8:I27" si="1">ROUND(F8*(1-H8),2)</f>
        <v>1215.76</v>
      </c>
      <c r="J8" s="18">
        <f t="shared" ref="J8:J27" si="2">I8*E8</f>
        <v>24315.200000000001</v>
      </c>
    </row>
    <row r="9" spans="1:10" x14ac:dyDescent="0.25">
      <c r="A9" s="3">
        <v>199</v>
      </c>
      <c r="B9" s="12">
        <v>16888</v>
      </c>
      <c r="C9" s="13" t="s">
        <v>22</v>
      </c>
      <c r="D9" s="14" t="s">
        <v>21</v>
      </c>
      <c r="E9" s="15">
        <v>40</v>
      </c>
      <c r="F9" s="16">
        <v>431.93</v>
      </c>
      <c r="G9" s="16">
        <v>16756.8</v>
      </c>
      <c r="H9" s="17">
        <f t="shared" si="0"/>
        <v>0</v>
      </c>
      <c r="I9" s="18">
        <f t="shared" si="1"/>
        <v>431.93</v>
      </c>
      <c r="J9" s="18">
        <f t="shared" si="2"/>
        <v>17277.2</v>
      </c>
    </row>
    <row r="10" spans="1:10" x14ac:dyDescent="0.25">
      <c r="A10" s="3">
        <v>200</v>
      </c>
      <c r="B10" s="12">
        <v>16888</v>
      </c>
      <c r="C10" s="13" t="s">
        <v>23</v>
      </c>
      <c r="D10" s="14" t="s">
        <v>21</v>
      </c>
      <c r="E10" s="15">
        <v>58</v>
      </c>
      <c r="F10" s="16">
        <v>501.51</v>
      </c>
      <c r="G10" s="16">
        <v>28094.62</v>
      </c>
      <c r="H10" s="17">
        <f t="shared" si="0"/>
        <v>0</v>
      </c>
      <c r="I10" s="18">
        <f t="shared" si="1"/>
        <v>501.51</v>
      </c>
      <c r="J10" s="18">
        <f t="shared" si="2"/>
        <v>29087.579999999998</v>
      </c>
    </row>
    <row r="11" spans="1:10" x14ac:dyDescent="0.25">
      <c r="A11" s="3">
        <v>201</v>
      </c>
      <c r="B11" s="12">
        <v>16888</v>
      </c>
      <c r="C11" s="13" t="s">
        <v>24</v>
      </c>
      <c r="D11" s="14" t="s">
        <v>21</v>
      </c>
      <c r="E11" s="15">
        <v>19</v>
      </c>
      <c r="F11" s="16">
        <v>49.73</v>
      </c>
      <c r="G11" s="16">
        <v>822.89</v>
      </c>
      <c r="H11" s="17">
        <f t="shared" si="0"/>
        <v>0</v>
      </c>
      <c r="I11" s="18">
        <f t="shared" si="1"/>
        <v>49.73</v>
      </c>
      <c r="J11" s="18">
        <f t="shared" si="2"/>
        <v>944.86999999999989</v>
      </c>
    </row>
    <row r="12" spans="1:10" x14ac:dyDescent="0.25">
      <c r="A12" s="3">
        <v>202</v>
      </c>
      <c r="B12" s="12">
        <v>16888</v>
      </c>
      <c r="C12" s="13" t="s">
        <v>25</v>
      </c>
      <c r="D12" s="14" t="s">
        <v>21</v>
      </c>
      <c r="E12" s="15">
        <v>19</v>
      </c>
      <c r="F12" s="16">
        <v>101.92</v>
      </c>
      <c r="G12" s="16">
        <v>1814.69</v>
      </c>
      <c r="H12" s="17">
        <f t="shared" si="0"/>
        <v>0</v>
      </c>
      <c r="I12" s="18">
        <f t="shared" si="1"/>
        <v>101.92</v>
      </c>
      <c r="J12" s="18">
        <f t="shared" si="2"/>
        <v>1936.48</v>
      </c>
    </row>
    <row r="13" spans="1:10" x14ac:dyDescent="0.25">
      <c r="A13" s="3">
        <v>203</v>
      </c>
      <c r="B13" s="12">
        <v>16888</v>
      </c>
      <c r="C13" s="13" t="s">
        <v>26</v>
      </c>
      <c r="D13" s="14" t="s">
        <v>27</v>
      </c>
      <c r="E13" s="15">
        <v>500</v>
      </c>
      <c r="F13" s="16">
        <v>43.4</v>
      </c>
      <c r="G13" s="16">
        <v>13135</v>
      </c>
      <c r="H13" s="17">
        <f t="shared" si="0"/>
        <v>0</v>
      </c>
      <c r="I13" s="18">
        <f t="shared" si="1"/>
        <v>43.4</v>
      </c>
      <c r="J13" s="18">
        <f t="shared" si="2"/>
        <v>21700</v>
      </c>
    </row>
    <row r="14" spans="1:10" x14ac:dyDescent="0.25">
      <c r="A14" s="3">
        <v>204</v>
      </c>
      <c r="B14" s="12">
        <v>930</v>
      </c>
      <c r="C14" s="13" t="s">
        <v>28</v>
      </c>
      <c r="D14" s="14" t="s">
        <v>27</v>
      </c>
      <c r="E14" s="15">
        <v>95</v>
      </c>
      <c r="F14" s="16">
        <v>94.58</v>
      </c>
      <c r="G14" s="16">
        <v>8985.1</v>
      </c>
      <c r="H14" s="17">
        <f t="shared" si="0"/>
        <v>0</v>
      </c>
      <c r="I14" s="18">
        <f t="shared" si="1"/>
        <v>94.58</v>
      </c>
      <c r="J14" s="18">
        <f t="shared" si="2"/>
        <v>8985.1</v>
      </c>
    </row>
    <row r="15" spans="1:10" x14ac:dyDescent="0.25">
      <c r="A15" s="3">
        <v>205</v>
      </c>
      <c r="B15" s="12">
        <v>930</v>
      </c>
      <c r="C15" s="13" t="s">
        <v>29</v>
      </c>
      <c r="D15" s="14" t="s">
        <v>27</v>
      </c>
      <c r="E15" s="15">
        <v>905</v>
      </c>
      <c r="F15" s="16">
        <v>93.27</v>
      </c>
      <c r="G15" s="16">
        <v>84409.35</v>
      </c>
      <c r="H15" s="17">
        <f t="shared" si="0"/>
        <v>0</v>
      </c>
      <c r="I15" s="18">
        <f t="shared" si="1"/>
        <v>93.27</v>
      </c>
      <c r="J15" s="18">
        <f t="shared" si="2"/>
        <v>84409.349999999991</v>
      </c>
    </row>
    <row r="16" spans="1:10" x14ac:dyDescent="0.25">
      <c r="A16" s="3">
        <v>206</v>
      </c>
      <c r="B16" s="12">
        <v>922</v>
      </c>
      <c r="C16" s="13" t="s">
        <v>30</v>
      </c>
      <c r="D16" s="21" t="s">
        <v>31</v>
      </c>
      <c r="E16" s="15">
        <v>92</v>
      </c>
      <c r="F16" s="16">
        <v>517.1</v>
      </c>
      <c r="G16" s="16">
        <v>44710.16</v>
      </c>
      <c r="H16" s="17">
        <f t="shared" si="0"/>
        <v>0</v>
      </c>
      <c r="I16" s="18">
        <f t="shared" si="1"/>
        <v>517.1</v>
      </c>
      <c r="J16" s="18">
        <f t="shared" si="2"/>
        <v>47573.200000000004</v>
      </c>
    </row>
    <row r="17" spans="1:10" x14ac:dyDescent="0.25">
      <c r="A17" s="3">
        <v>207</v>
      </c>
      <c r="B17" s="12">
        <v>15954</v>
      </c>
      <c r="C17" s="13" t="s">
        <v>32</v>
      </c>
      <c r="D17" s="21" t="s">
        <v>31</v>
      </c>
      <c r="E17" s="15">
        <v>92</v>
      </c>
      <c r="F17" s="16">
        <v>3995.46</v>
      </c>
      <c r="G17" s="16">
        <v>301725.03999999998</v>
      </c>
      <c r="H17" s="17">
        <f t="shared" si="0"/>
        <v>0</v>
      </c>
      <c r="I17" s="18">
        <f t="shared" si="1"/>
        <v>3995.46</v>
      </c>
      <c r="J17" s="18">
        <f t="shared" si="2"/>
        <v>367582.32</v>
      </c>
    </row>
    <row r="18" spans="1:10" x14ac:dyDescent="0.25">
      <c r="A18" s="3">
        <v>208</v>
      </c>
      <c r="B18" s="12">
        <v>1848</v>
      </c>
      <c r="C18" s="13" t="s">
        <v>33</v>
      </c>
      <c r="D18" s="14" t="s">
        <v>21</v>
      </c>
      <c r="E18" s="15">
        <v>348</v>
      </c>
      <c r="F18" s="16">
        <v>516.23</v>
      </c>
      <c r="G18" s="16">
        <v>167593.32</v>
      </c>
      <c r="H18" s="17">
        <f t="shared" si="0"/>
        <v>0</v>
      </c>
      <c r="I18" s="18">
        <f t="shared" si="1"/>
        <v>516.23</v>
      </c>
      <c r="J18" s="18">
        <f t="shared" si="2"/>
        <v>179648.04</v>
      </c>
    </row>
    <row r="19" spans="1:10" x14ac:dyDescent="0.25">
      <c r="A19" s="3">
        <v>209</v>
      </c>
      <c r="B19" s="12">
        <v>1848</v>
      </c>
      <c r="C19" s="13" t="s">
        <v>34</v>
      </c>
      <c r="D19" s="14" t="s">
        <v>21</v>
      </c>
      <c r="E19" s="15">
        <v>686</v>
      </c>
      <c r="F19" s="16">
        <v>892.01</v>
      </c>
      <c r="G19" s="16">
        <v>573454.84</v>
      </c>
      <c r="H19" s="17">
        <f t="shared" si="0"/>
        <v>0</v>
      </c>
      <c r="I19" s="18">
        <f t="shared" si="1"/>
        <v>892.01</v>
      </c>
      <c r="J19" s="18">
        <f t="shared" si="2"/>
        <v>611918.86</v>
      </c>
    </row>
    <row r="20" spans="1:10" x14ac:dyDescent="0.25">
      <c r="A20" s="3">
        <v>210</v>
      </c>
      <c r="B20" s="12">
        <v>1848</v>
      </c>
      <c r="C20" s="13" t="s">
        <v>35</v>
      </c>
      <c r="D20" s="14" t="s">
        <v>21</v>
      </c>
      <c r="E20" s="15">
        <v>168</v>
      </c>
      <c r="F20" s="16">
        <v>1753.5</v>
      </c>
      <c r="G20" s="16">
        <v>272684.15999999997</v>
      </c>
      <c r="H20" s="17">
        <f t="shared" si="0"/>
        <v>0</v>
      </c>
      <c r="I20" s="18">
        <f t="shared" si="1"/>
        <v>1753.5</v>
      </c>
      <c r="J20" s="18">
        <f t="shared" si="2"/>
        <v>294588</v>
      </c>
    </row>
    <row r="21" spans="1:10" x14ac:dyDescent="0.25">
      <c r="A21" s="3">
        <v>211</v>
      </c>
      <c r="B21" s="12">
        <v>1848</v>
      </c>
      <c r="C21" s="13" t="s">
        <v>36</v>
      </c>
      <c r="D21" s="14" t="s">
        <v>21</v>
      </c>
      <c r="E21" s="15">
        <v>56</v>
      </c>
      <c r="F21" s="16">
        <v>2717.38</v>
      </c>
      <c r="G21" s="16">
        <v>139076.56</v>
      </c>
      <c r="H21" s="17">
        <f t="shared" si="0"/>
        <v>0</v>
      </c>
      <c r="I21" s="18">
        <f t="shared" si="1"/>
        <v>2717.38</v>
      </c>
      <c r="J21" s="18">
        <f t="shared" si="2"/>
        <v>152173.28</v>
      </c>
    </row>
    <row r="22" spans="1:10" ht="30" x14ac:dyDescent="0.25">
      <c r="A22" s="3">
        <v>212</v>
      </c>
      <c r="B22" s="12">
        <v>15962</v>
      </c>
      <c r="C22" s="13" t="s">
        <v>37</v>
      </c>
      <c r="D22" s="14" t="s">
        <v>31</v>
      </c>
      <c r="E22" s="15">
        <v>53</v>
      </c>
      <c r="F22" s="16">
        <v>28374.1</v>
      </c>
      <c r="G22" s="16">
        <v>1473246.3</v>
      </c>
      <c r="H22" s="17">
        <f t="shared" si="0"/>
        <v>0</v>
      </c>
      <c r="I22" s="18">
        <f t="shared" si="1"/>
        <v>28374.1</v>
      </c>
      <c r="J22" s="18">
        <f t="shared" si="2"/>
        <v>1503827.2999999998</v>
      </c>
    </row>
    <row r="23" spans="1:10" x14ac:dyDescent="0.25">
      <c r="A23" s="3">
        <v>213</v>
      </c>
      <c r="B23" s="12">
        <v>15954</v>
      </c>
      <c r="C23" s="13" t="s">
        <v>38</v>
      </c>
      <c r="D23" s="14" t="s">
        <v>27</v>
      </c>
      <c r="E23" s="15">
        <v>171</v>
      </c>
      <c r="F23" s="16">
        <v>282.04000000000002</v>
      </c>
      <c r="G23" s="16">
        <v>45716.85</v>
      </c>
      <c r="H23" s="17">
        <f t="shared" si="0"/>
        <v>0</v>
      </c>
      <c r="I23" s="18">
        <f t="shared" si="1"/>
        <v>282.04000000000002</v>
      </c>
      <c r="J23" s="18">
        <f t="shared" si="2"/>
        <v>48228.840000000004</v>
      </c>
    </row>
    <row r="24" spans="1:10" x14ac:dyDescent="0.25">
      <c r="A24" s="3">
        <v>214</v>
      </c>
      <c r="B24" s="12">
        <v>15954</v>
      </c>
      <c r="C24" s="13" t="s">
        <v>39</v>
      </c>
      <c r="D24" s="14" t="s">
        <v>27</v>
      </c>
      <c r="E24" s="15">
        <v>40</v>
      </c>
      <c r="F24" s="16">
        <v>1538.58</v>
      </c>
      <c r="G24" s="16">
        <v>58124</v>
      </c>
      <c r="H24" s="17">
        <f t="shared" si="0"/>
        <v>0</v>
      </c>
      <c r="I24" s="18">
        <f t="shared" si="1"/>
        <v>1538.58</v>
      </c>
      <c r="J24" s="18">
        <f t="shared" si="2"/>
        <v>61543.199999999997</v>
      </c>
    </row>
    <row r="25" spans="1:10" x14ac:dyDescent="0.25">
      <c r="A25" s="3">
        <v>215</v>
      </c>
      <c r="B25" s="12">
        <v>15954</v>
      </c>
      <c r="C25" s="13" t="s">
        <v>40</v>
      </c>
      <c r="D25" s="14" t="s">
        <v>27</v>
      </c>
      <c r="E25" s="15">
        <v>40</v>
      </c>
      <c r="F25" s="16">
        <v>1946.12</v>
      </c>
      <c r="G25" s="16">
        <v>77551.199999999997</v>
      </c>
      <c r="H25" s="17">
        <f t="shared" si="0"/>
        <v>0</v>
      </c>
      <c r="I25" s="18">
        <f t="shared" si="1"/>
        <v>1946.12</v>
      </c>
      <c r="J25" s="18">
        <f t="shared" si="2"/>
        <v>77844.799999999988</v>
      </c>
    </row>
    <row r="26" spans="1:10" ht="45" x14ac:dyDescent="0.25">
      <c r="A26" s="3">
        <v>216</v>
      </c>
      <c r="B26" s="12">
        <v>13196</v>
      </c>
      <c r="C26" s="13" t="s">
        <v>41</v>
      </c>
      <c r="D26" s="22" t="s">
        <v>27</v>
      </c>
      <c r="E26" s="15">
        <v>50</v>
      </c>
      <c r="F26" s="16">
        <v>1251.18</v>
      </c>
      <c r="G26" s="16">
        <v>59447</v>
      </c>
      <c r="H26" s="17">
        <f t="shared" si="0"/>
        <v>0</v>
      </c>
      <c r="I26" s="18">
        <f t="shared" si="1"/>
        <v>1251.18</v>
      </c>
      <c r="J26" s="18">
        <f t="shared" si="2"/>
        <v>62559</v>
      </c>
    </row>
    <row r="27" spans="1:10" ht="60" x14ac:dyDescent="0.25">
      <c r="A27" s="3">
        <v>217</v>
      </c>
      <c r="B27" s="12">
        <v>13196</v>
      </c>
      <c r="C27" s="13" t="s">
        <v>42</v>
      </c>
      <c r="D27" s="21" t="s">
        <v>43</v>
      </c>
      <c r="E27" s="15">
        <v>32327</v>
      </c>
      <c r="F27" s="16">
        <v>57.69</v>
      </c>
      <c r="G27" s="16">
        <v>1781540.97</v>
      </c>
      <c r="H27" s="17">
        <f t="shared" si="0"/>
        <v>0</v>
      </c>
      <c r="I27" s="18">
        <f t="shared" si="1"/>
        <v>57.69</v>
      </c>
      <c r="J27" s="18">
        <f t="shared" si="2"/>
        <v>1864944.63</v>
      </c>
    </row>
    <row r="28" spans="1:10" x14ac:dyDescent="0.25">
      <c r="A28" s="23" t="s">
        <v>44</v>
      </c>
      <c r="B28" s="23"/>
      <c r="C28" s="23"/>
      <c r="D28" s="23"/>
      <c r="E28" s="23"/>
      <c r="F28" s="23"/>
      <c r="G28" s="24">
        <f>SUM(G7:G27)</f>
        <v>5191281.13</v>
      </c>
      <c r="H28" s="25" t="s">
        <v>45</v>
      </c>
      <c r="I28" s="25"/>
      <c r="J28" s="24">
        <f>SUM(J7:J27)</f>
        <v>5480964.6499999994</v>
      </c>
    </row>
  </sheetData>
  <sheetProtection algorithmName="SHA-512" hashValue="IqnlUQGUtklN6v/mZzWjjZOq9vyfsGlKHFGAs1EIT8cZmL6yCvP1A6uEHFL7A1nW4ii6lrWiCq3uQrfWBxawLg==" saltValue="VwD1SM0apsxCnzXWCc+sAA==" spinCount="100000" sheet="1" objects="1" scenarios="1"/>
  <mergeCells count="13">
    <mergeCell ref="A5:B5"/>
    <mergeCell ref="C5:G5"/>
    <mergeCell ref="I5:J5"/>
    <mergeCell ref="A28:F28"/>
    <mergeCell ref="H28:I28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2024-11-27T21:45:08Z</cp:lastPrinted>
  <dcterms:created xsi:type="dcterms:W3CDTF">2024-11-27T21:43:34Z</dcterms:created>
  <dcterms:modified xsi:type="dcterms:W3CDTF">2024-11-27T21:46:27Z</dcterms:modified>
</cp:coreProperties>
</file>