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7" i="1"/>
  <c r="I27" i="1" s="1"/>
  <c r="J27" i="1" s="1"/>
  <c r="H26" i="1"/>
  <c r="I26" i="1" s="1"/>
  <c r="J26" i="1" s="1"/>
  <c r="I25" i="1"/>
  <c r="J25" i="1" s="1"/>
  <c r="H25" i="1"/>
  <c r="I24" i="1"/>
  <c r="J24" i="1" s="1"/>
  <c r="H24" i="1"/>
  <c r="I23" i="1"/>
  <c r="J23" i="1" s="1"/>
  <c r="H23" i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I17" i="1"/>
  <c r="J17" i="1" s="1"/>
  <c r="H17" i="1"/>
  <c r="I16" i="1"/>
  <c r="J16" i="1" s="1"/>
  <c r="H16" i="1"/>
  <c r="I15" i="1"/>
  <c r="J15" i="1" s="1"/>
  <c r="H15" i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I9" i="1"/>
  <c r="J9" i="1" s="1"/>
  <c r="H9" i="1"/>
  <c r="I8" i="1"/>
  <c r="J8" i="1" s="1"/>
  <c r="H8" i="1"/>
  <c r="I7" i="1"/>
  <c r="J7" i="1" s="1"/>
  <c r="H7" i="1"/>
  <c r="J28" i="1" l="1"/>
</calcChain>
</file>

<file path=xl/sharedStrings.xml><?xml version="1.0" encoding="utf-8"?>
<sst xmlns="http://schemas.openxmlformats.org/spreadsheetml/2006/main" count="62" uniqueCount="46">
  <si>
    <t>Grupo</t>
  </si>
  <si>
    <t>PLANILHA DE REFRÊNCIA DE PREÇOS MÁXIMOS</t>
  </si>
  <si>
    <t>PROPOSTA</t>
  </si>
  <si>
    <t>DATA:</t>
  </si>
  <si>
    <t>AP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</si>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</sst>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85" zoomScaleNormal="100" zoomScaleSheetLayoutView="85" workbookViewId="0">
      <selection activeCell="I5" sqref="I5:J5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7" customWidth="1"/>
    <col min="4" max="4" width="6.42578125" bestFit="1" customWidth="1"/>
    <col min="5" max="5" width="7.7109375" bestFit="1" customWidth="1"/>
    <col min="6" max="6" width="13.85546875" customWidth="1"/>
    <col min="7" max="7" width="20.5703125" bestFit="1" customWidth="1"/>
    <col min="8" max="8" width="20" bestFit="1" customWidth="1"/>
    <col min="9" max="9" width="20.42578125" bestFit="1" customWidth="1"/>
    <col min="10" max="10" width="24" bestFit="1" customWidth="1"/>
  </cols>
  <sheetData>
    <row r="1" spans="1:10" ht="18.75" customHeight="1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ht="15" customHeight="1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ht="15" customHeight="1" x14ac:dyDescent="0.25">
      <c r="A3" s="1">
        <v>9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ht="15" customHeight="1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customHeight="1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176</v>
      </c>
      <c r="B7" s="12">
        <v>21334</v>
      </c>
      <c r="C7" s="13" t="s">
        <v>18</v>
      </c>
      <c r="D7" s="14" t="s">
        <v>19</v>
      </c>
      <c r="E7" s="15">
        <v>36</v>
      </c>
      <c r="F7" s="16">
        <v>548.37</v>
      </c>
      <c r="G7" s="16">
        <v>19737</v>
      </c>
      <c r="H7" s="17">
        <f t="shared" ref="H7:H27" si="0">$I$5</f>
        <v>0</v>
      </c>
      <c r="I7" s="18">
        <f>ROUND(F7*(1-H7),2)</f>
        <v>548.37</v>
      </c>
      <c r="J7" s="18">
        <f>I7*E7</f>
        <v>19741.32</v>
      </c>
    </row>
    <row r="8" spans="1:10" ht="30" x14ac:dyDescent="0.25">
      <c r="A8" s="3">
        <v>177</v>
      </c>
      <c r="B8" s="12">
        <v>16888</v>
      </c>
      <c r="C8" s="19" t="s">
        <v>20</v>
      </c>
      <c r="D8" s="20" t="s">
        <v>21</v>
      </c>
      <c r="E8" s="15">
        <v>20</v>
      </c>
      <c r="F8" s="16">
        <v>1207.5899999999999</v>
      </c>
      <c r="G8" s="16">
        <v>22615.200000000001</v>
      </c>
      <c r="H8" s="17">
        <f t="shared" si="0"/>
        <v>0</v>
      </c>
      <c r="I8" s="18">
        <f t="shared" ref="I8:I27" si="1">ROUND(F8*(1-H8),2)</f>
        <v>1207.5899999999999</v>
      </c>
      <c r="J8" s="18">
        <f t="shared" ref="J8:J27" si="2">I8*E8</f>
        <v>24151.8</v>
      </c>
    </row>
    <row r="9" spans="1:10" x14ac:dyDescent="0.25">
      <c r="A9" s="3">
        <v>178</v>
      </c>
      <c r="B9" s="12">
        <v>16888</v>
      </c>
      <c r="C9" s="13" t="s">
        <v>22</v>
      </c>
      <c r="D9" s="14" t="s">
        <v>21</v>
      </c>
      <c r="E9" s="15">
        <v>40</v>
      </c>
      <c r="F9" s="16">
        <v>425.44</v>
      </c>
      <c r="G9" s="16">
        <v>16772</v>
      </c>
      <c r="H9" s="17">
        <f t="shared" si="0"/>
        <v>0</v>
      </c>
      <c r="I9" s="18">
        <f t="shared" si="1"/>
        <v>425.44</v>
      </c>
      <c r="J9" s="18">
        <f t="shared" si="2"/>
        <v>17017.599999999999</v>
      </c>
    </row>
    <row r="10" spans="1:10" ht="30" x14ac:dyDescent="0.25">
      <c r="A10" s="3">
        <v>179</v>
      </c>
      <c r="B10" s="12">
        <v>16888</v>
      </c>
      <c r="C10" s="13" t="s">
        <v>23</v>
      </c>
      <c r="D10" s="14" t="s">
        <v>21</v>
      </c>
      <c r="E10" s="15">
        <v>58</v>
      </c>
      <c r="F10" s="16">
        <v>493.76</v>
      </c>
      <c r="G10" s="16">
        <v>28163.64</v>
      </c>
      <c r="H10" s="17">
        <f t="shared" si="0"/>
        <v>0</v>
      </c>
      <c r="I10" s="18">
        <f t="shared" si="1"/>
        <v>493.76</v>
      </c>
      <c r="J10" s="18">
        <f t="shared" si="2"/>
        <v>28638.079999999998</v>
      </c>
    </row>
    <row r="11" spans="1:10" x14ac:dyDescent="0.25">
      <c r="A11" s="3">
        <v>180</v>
      </c>
      <c r="B11" s="12">
        <v>16888</v>
      </c>
      <c r="C11" s="13" t="s">
        <v>24</v>
      </c>
      <c r="D11" s="14" t="s">
        <v>21</v>
      </c>
      <c r="E11" s="15">
        <v>22</v>
      </c>
      <c r="F11" s="16">
        <v>45.46</v>
      </c>
      <c r="G11" s="16">
        <v>932.58</v>
      </c>
      <c r="H11" s="17">
        <f t="shared" si="0"/>
        <v>0</v>
      </c>
      <c r="I11" s="18">
        <f t="shared" si="1"/>
        <v>45.46</v>
      </c>
      <c r="J11" s="18">
        <f t="shared" si="2"/>
        <v>1000.12</v>
      </c>
    </row>
    <row r="12" spans="1:10" x14ac:dyDescent="0.25">
      <c r="A12" s="3">
        <v>181</v>
      </c>
      <c r="B12" s="12">
        <v>16888</v>
      </c>
      <c r="C12" s="13" t="s">
        <v>25</v>
      </c>
      <c r="D12" s="14" t="s">
        <v>21</v>
      </c>
      <c r="E12" s="15">
        <v>22</v>
      </c>
      <c r="F12" s="16">
        <v>97.65</v>
      </c>
      <c r="G12" s="16">
        <v>2080.98</v>
      </c>
      <c r="H12" s="17">
        <f t="shared" si="0"/>
        <v>0</v>
      </c>
      <c r="I12" s="18">
        <f t="shared" si="1"/>
        <v>97.65</v>
      </c>
      <c r="J12" s="18">
        <f t="shared" si="2"/>
        <v>2148.3000000000002</v>
      </c>
    </row>
    <row r="13" spans="1:10" x14ac:dyDescent="0.25">
      <c r="A13" s="3">
        <v>182</v>
      </c>
      <c r="B13" s="12">
        <v>16888</v>
      </c>
      <c r="C13" s="13" t="s">
        <v>26</v>
      </c>
      <c r="D13" s="14" t="s">
        <v>27</v>
      </c>
      <c r="E13" s="15">
        <v>500</v>
      </c>
      <c r="F13" s="16">
        <v>35.770000000000003</v>
      </c>
      <c r="G13" s="16">
        <v>13790</v>
      </c>
      <c r="H13" s="17">
        <f t="shared" si="0"/>
        <v>0</v>
      </c>
      <c r="I13" s="18">
        <f t="shared" si="1"/>
        <v>35.770000000000003</v>
      </c>
      <c r="J13" s="18">
        <f t="shared" si="2"/>
        <v>17885</v>
      </c>
    </row>
    <row r="14" spans="1:10" x14ac:dyDescent="0.25">
      <c r="A14" s="3">
        <v>183</v>
      </c>
      <c r="B14" s="12">
        <v>930</v>
      </c>
      <c r="C14" s="13" t="s">
        <v>28</v>
      </c>
      <c r="D14" s="14" t="s">
        <v>27</v>
      </c>
      <c r="E14" s="15">
        <v>110</v>
      </c>
      <c r="F14" s="16">
        <v>93.62</v>
      </c>
      <c r="G14" s="16">
        <v>10298.200000000001</v>
      </c>
      <c r="H14" s="17">
        <f t="shared" si="0"/>
        <v>0</v>
      </c>
      <c r="I14" s="18">
        <f t="shared" si="1"/>
        <v>93.62</v>
      </c>
      <c r="J14" s="18">
        <f t="shared" si="2"/>
        <v>10298.200000000001</v>
      </c>
    </row>
    <row r="15" spans="1:10" x14ac:dyDescent="0.25">
      <c r="A15" s="3">
        <v>184</v>
      </c>
      <c r="B15" s="12">
        <v>930</v>
      </c>
      <c r="C15" s="13" t="s">
        <v>29</v>
      </c>
      <c r="D15" s="14" t="s">
        <v>27</v>
      </c>
      <c r="E15" s="15">
        <v>890</v>
      </c>
      <c r="F15" s="16">
        <v>93.21</v>
      </c>
      <c r="G15" s="16">
        <v>82956.899999999994</v>
      </c>
      <c r="H15" s="17">
        <f t="shared" si="0"/>
        <v>0</v>
      </c>
      <c r="I15" s="18">
        <f t="shared" si="1"/>
        <v>93.21</v>
      </c>
      <c r="J15" s="18">
        <f t="shared" si="2"/>
        <v>82956.899999999994</v>
      </c>
    </row>
    <row r="16" spans="1:10" x14ac:dyDescent="0.25">
      <c r="A16" s="3">
        <v>185</v>
      </c>
      <c r="B16" s="12">
        <v>922</v>
      </c>
      <c r="C16" s="13" t="s">
        <v>30</v>
      </c>
      <c r="D16" s="21" t="s">
        <v>31</v>
      </c>
      <c r="E16" s="15">
        <v>92</v>
      </c>
      <c r="F16" s="16">
        <v>404.91</v>
      </c>
      <c r="G16" s="16">
        <v>37937.120000000003</v>
      </c>
      <c r="H16" s="17">
        <f t="shared" si="0"/>
        <v>0</v>
      </c>
      <c r="I16" s="18">
        <f t="shared" si="1"/>
        <v>404.91</v>
      </c>
      <c r="J16" s="18">
        <f t="shared" si="2"/>
        <v>37251.72</v>
      </c>
    </row>
    <row r="17" spans="1:10" x14ac:dyDescent="0.25">
      <c r="A17" s="3">
        <v>186</v>
      </c>
      <c r="B17" s="12">
        <v>15954</v>
      </c>
      <c r="C17" s="13" t="s">
        <v>32</v>
      </c>
      <c r="D17" s="21" t="s">
        <v>31</v>
      </c>
      <c r="E17" s="15">
        <v>92</v>
      </c>
      <c r="F17" s="16">
        <v>3429.14</v>
      </c>
      <c r="G17" s="16">
        <v>308184.36</v>
      </c>
      <c r="H17" s="17">
        <f t="shared" si="0"/>
        <v>0</v>
      </c>
      <c r="I17" s="18">
        <f t="shared" si="1"/>
        <v>3429.14</v>
      </c>
      <c r="J17" s="18">
        <f t="shared" si="2"/>
        <v>315480.88</v>
      </c>
    </row>
    <row r="18" spans="1:10" x14ac:dyDescent="0.25">
      <c r="A18" s="3">
        <v>187</v>
      </c>
      <c r="B18" s="12">
        <v>1848</v>
      </c>
      <c r="C18" s="13" t="s">
        <v>33</v>
      </c>
      <c r="D18" s="14" t="s">
        <v>21</v>
      </c>
      <c r="E18" s="15">
        <v>348</v>
      </c>
      <c r="F18" s="16">
        <v>400.38</v>
      </c>
      <c r="G18" s="16">
        <v>146956.92000000001</v>
      </c>
      <c r="H18" s="17">
        <f t="shared" si="0"/>
        <v>0</v>
      </c>
      <c r="I18" s="18">
        <f t="shared" si="1"/>
        <v>400.38</v>
      </c>
      <c r="J18" s="18">
        <f t="shared" si="2"/>
        <v>139332.24</v>
      </c>
    </row>
    <row r="19" spans="1:10" x14ac:dyDescent="0.25">
      <c r="A19" s="3">
        <v>188</v>
      </c>
      <c r="B19" s="12">
        <v>1848</v>
      </c>
      <c r="C19" s="13" t="s">
        <v>34</v>
      </c>
      <c r="D19" s="14" t="s">
        <v>21</v>
      </c>
      <c r="E19" s="15">
        <v>686</v>
      </c>
      <c r="F19" s="16">
        <v>704.74</v>
      </c>
      <c r="G19" s="16">
        <v>513519.02</v>
      </c>
      <c r="H19" s="17">
        <f t="shared" si="0"/>
        <v>0</v>
      </c>
      <c r="I19" s="18">
        <f t="shared" si="1"/>
        <v>704.74</v>
      </c>
      <c r="J19" s="18">
        <f t="shared" si="2"/>
        <v>483451.64</v>
      </c>
    </row>
    <row r="20" spans="1:10" x14ac:dyDescent="0.25">
      <c r="A20" s="3">
        <v>189</v>
      </c>
      <c r="B20" s="12">
        <v>1848</v>
      </c>
      <c r="C20" s="13" t="s">
        <v>35</v>
      </c>
      <c r="D20" s="14" t="s">
        <v>21</v>
      </c>
      <c r="E20" s="15">
        <v>168</v>
      </c>
      <c r="F20" s="16">
        <v>1360</v>
      </c>
      <c r="G20" s="16">
        <v>241899.84</v>
      </c>
      <c r="H20" s="17">
        <f t="shared" si="0"/>
        <v>0</v>
      </c>
      <c r="I20" s="18">
        <f t="shared" si="1"/>
        <v>1360</v>
      </c>
      <c r="J20" s="18">
        <f t="shared" si="2"/>
        <v>228480</v>
      </c>
    </row>
    <row r="21" spans="1:10" x14ac:dyDescent="0.25">
      <c r="A21" s="3">
        <v>190</v>
      </c>
      <c r="B21" s="12">
        <v>1848</v>
      </c>
      <c r="C21" s="13" t="s">
        <v>36</v>
      </c>
      <c r="D21" s="14" t="s">
        <v>21</v>
      </c>
      <c r="E21" s="15">
        <v>56</v>
      </c>
      <c r="F21" s="16">
        <v>2093.12</v>
      </c>
      <c r="G21" s="16">
        <v>122281.04</v>
      </c>
      <c r="H21" s="17">
        <f t="shared" si="0"/>
        <v>0</v>
      </c>
      <c r="I21" s="18">
        <f t="shared" si="1"/>
        <v>2093.12</v>
      </c>
      <c r="J21" s="18">
        <f t="shared" si="2"/>
        <v>117214.72</v>
      </c>
    </row>
    <row r="22" spans="1:10" ht="30" x14ac:dyDescent="0.25">
      <c r="A22" s="3">
        <v>191</v>
      </c>
      <c r="B22" s="12">
        <v>15962</v>
      </c>
      <c r="C22" s="13" t="s">
        <v>37</v>
      </c>
      <c r="D22" s="14" t="s">
        <v>31</v>
      </c>
      <c r="E22" s="15">
        <v>53</v>
      </c>
      <c r="F22" s="16">
        <v>29134.82</v>
      </c>
      <c r="G22" s="16">
        <v>1586365.79</v>
      </c>
      <c r="H22" s="17">
        <f t="shared" si="0"/>
        <v>0</v>
      </c>
      <c r="I22" s="18">
        <f t="shared" si="1"/>
        <v>29134.82</v>
      </c>
      <c r="J22" s="18">
        <f t="shared" si="2"/>
        <v>1544145.46</v>
      </c>
    </row>
    <row r="23" spans="1:10" x14ac:dyDescent="0.25">
      <c r="A23" s="3">
        <v>192</v>
      </c>
      <c r="B23" s="12">
        <v>15954</v>
      </c>
      <c r="C23" s="13" t="s">
        <v>38</v>
      </c>
      <c r="D23" s="14" t="s">
        <v>27</v>
      </c>
      <c r="E23" s="15">
        <v>171</v>
      </c>
      <c r="F23" s="16">
        <v>273.39999999999998</v>
      </c>
      <c r="G23" s="16">
        <v>45797.22</v>
      </c>
      <c r="H23" s="17">
        <f t="shared" si="0"/>
        <v>0</v>
      </c>
      <c r="I23" s="18">
        <f t="shared" si="1"/>
        <v>273.39999999999998</v>
      </c>
      <c r="J23" s="18">
        <f t="shared" si="2"/>
        <v>46751.399999999994</v>
      </c>
    </row>
    <row r="24" spans="1:10" x14ac:dyDescent="0.25">
      <c r="A24" s="3">
        <v>193</v>
      </c>
      <c r="B24" s="12">
        <v>15954</v>
      </c>
      <c r="C24" s="13" t="s">
        <v>39</v>
      </c>
      <c r="D24" s="14" t="s">
        <v>27</v>
      </c>
      <c r="E24" s="15">
        <v>40</v>
      </c>
      <c r="F24" s="16">
        <v>1970.03</v>
      </c>
      <c r="G24" s="16">
        <v>77144.399999999994</v>
      </c>
      <c r="H24" s="17">
        <f t="shared" si="0"/>
        <v>0</v>
      </c>
      <c r="I24" s="18">
        <f t="shared" si="1"/>
        <v>1970.03</v>
      </c>
      <c r="J24" s="18">
        <f t="shared" si="2"/>
        <v>78801.2</v>
      </c>
    </row>
    <row r="25" spans="1:10" x14ac:dyDescent="0.25">
      <c r="A25" s="3">
        <v>194</v>
      </c>
      <c r="B25" s="12">
        <v>15954</v>
      </c>
      <c r="C25" s="13" t="s">
        <v>40</v>
      </c>
      <c r="D25" s="14" t="s">
        <v>27</v>
      </c>
      <c r="E25" s="15">
        <v>40</v>
      </c>
      <c r="F25" s="16">
        <v>1241.51</v>
      </c>
      <c r="G25" s="16">
        <v>50169.2</v>
      </c>
      <c r="H25" s="17">
        <f t="shared" si="0"/>
        <v>0</v>
      </c>
      <c r="I25" s="18">
        <f t="shared" si="1"/>
        <v>1241.51</v>
      </c>
      <c r="J25" s="18">
        <f t="shared" si="2"/>
        <v>49660.4</v>
      </c>
    </row>
    <row r="26" spans="1:10" ht="45" x14ac:dyDescent="0.25">
      <c r="A26" s="3">
        <v>195</v>
      </c>
      <c r="B26" s="12">
        <v>13196</v>
      </c>
      <c r="C26" s="13" t="s">
        <v>41</v>
      </c>
      <c r="D26" s="22" t="s">
        <v>27</v>
      </c>
      <c r="E26" s="15">
        <v>50</v>
      </c>
      <c r="F26" s="16">
        <v>1218.98</v>
      </c>
      <c r="G26" s="16">
        <v>59374.5</v>
      </c>
      <c r="H26" s="17">
        <f t="shared" si="0"/>
        <v>0</v>
      </c>
      <c r="I26" s="18">
        <f t="shared" si="1"/>
        <v>1218.98</v>
      </c>
      <c r="J26" s="18">
        <f t="shared" si="2"/>
        <v>60949</v>
      </c>
    </row>
    <row r="27" spans="1:10" ht="60" x14ac:dyDescent="0.25">
      <c r="A27" s="3">
        <v>196</v>
      </c>
      <c r="B27" s="12">
        <v>13196</v>
      </c>
      <c r="C27" s="13" t="s">
        <v>42</v>
      </c>
      <c r="D27" s="21" t="s">
        <v>43</v>
      </c>
      <c r="E27" s="15">
        <v>43103</v>
      </c>
      <c r="F27" s="16">
        <v>58.58</v>
      </c>
      <c r="G27" s="16">
        <v>2475405.29</v>
      </c>
      <c r="H27" s="17">
        <f t="shared" si="0"/>
        <v>0</v>
      </c>
      <c r="I27" s="18">
        <f t="shared" si="1"/>
        <v>58.58</v>
      </c>
      <c r="J27" s="18">
        <f t="shared" si="2"/>
        <v>2524973.7399999998</v>
      </c>
    </row>
    <row r="28" spans="1:10" ht="15" customHeight="1" x14ac:dyDescent="0.25">
      <c r="A28" s="23" t="s">
        <v>44</v>
      </c>
      <c r="B28" s="23"/>
      <c r="C28" s="23"/>
      <c r="D28" s="23"/>
      <c r="E28" s="23"/>
      <c r="F28" s="23"/>
      <c r="G28" s="24">
        <f>SUM(G7:G27)</f>
        <v>5862381.2000000002</v>
      </c>
      <c r="H28" s="25" t="s">
        <v>45</v>
      </c>
      <c r="I28" s="25"/>
      <c r="J28" s="24">
        <f>SUM(J7:J27)</f>
        <v>5830329.7199999988</v>
      </c>
    </row>
  </sheetData>
  <sheetProtection algorithmName="SHA-512" hashValue="bBGeY2Koc66oWIZlDkFcfSJ6jE9WgjyAcRDBoEILrK6lGmcFG7/MUvsJbqsVfnZcHxm+hE+FF2ynkqOSJTb+Zg==" saltValue="91hFkHyhA2b+CK3QfAtbqA==" spinCount="100000" sheet="1" objects="1" scenarios="1"/>
  <mergeCells count="13">
    <mergeCell ref="A5:B5"/>
    <mergeCell ref="C5:G5"/>
    <mergeCell ref="I5:J5"/>
    <mergeCell ref="A28:F28"/>
    <mergeCell ref="H28:I28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2024-11-27T21:41:06Z</cp:lastPrinted>
  <dcterms:created xsi:type="dcterms:W3CDTF">2024-11-27T21:40:48Z</dcterms:created>
  <dcterms:modified xsi:type="dcterms:W3CDTF">2024-11-27T21:42:45Z</dcterms:modified>
</cp:coreProperties>
</file>