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\AR.GRV\UCA\SRPs\SRPs_2024\EXECUÇÃO\ARQUIVOS_ELABORACAO_V3_2024\PEÇAS PROCESSO 2\"/>
    </mc:Choice>
  </mc:AlternateContent>
  <bookViews>
    <workbookView xWindow="0" yWindow="0" windowWidth="28800" windowHeight="120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H27" i="1"/>
  <c r="I27" i="1" s="1"/>
  <c r="J27" i="1" s="1"/>
  <c r="H26" i="1"/>
  <c r="I26" i="1" s="1"/>
  <c r="J26" i="1" s="1"/>
  <c r="H25" i="1"/>
  <c r="I25" i="1" s="1"/>
  <c r="J25" i="1" s="1"/>
  <c r="I24" i="1"/>
  <c r="J24" i="1" s="1"/>
  <c r="H24" i="1"/>
  <c r="I23" i="1"/>
  <c r="J23" i="1" s="1"/>
  <c r="H23" i="1"/>
  <c r="I22" i="1"/>
  <c r="J22" i="1" s="1"/>
  <c r="H22" i="1"/>
  <c r="H21" i="1"/>
  <c r="I21" i="1" s="1"/>
  <c r="J21" i="1" s="1"/>
  <c r="I20" i="1"/>
  <c r="J20" i="1" s="1"/>
  <c r="H20" i="1"/>
  <c r="H19" i="1"/>
  <c r="I19" i="1" s="1"/>
  <c r="J19" i="1" s="1"/>
  <c r="H18" i="1"/>
  <c r="I18" i="1" s="1"/>
  <c r="J18" i="1" s="1"/>
  <c r="H17" i="1"/>
  <c r="I17" i="1" s="1"/>
  <c r="J17" i="1" s="1"/>
  <c r="I16" i="1"/>
  <c r="J16" i="1" s="1"/>
  <c r="H16" i="1"/>
  <c r="H15" i="1"/>
  <c r="I15" i="1" s="1"/>
  <c r="J15" i="1" s="1"/>
  <c r="I14" i="1"/>
  <c r="J14" i="1" s="1"/>
  <c r="H14" i="1"/>
  <c r="H13" i="1"/>
  <c r="I13" i="1" s="1"/>
  <c r="J13" i="1" s="1"/>
  <c r="I12" i="1"/>
  <c r="J12" i="1" s="1"/>
  <c r="H12" i="1"/>
  <c r="H11" i="1"/>
  <c r="I11" i="1" s="1"/>
  <c r="J11" i="1" s="1"/>
  <c r="H10" i="1"/>
  <c r="I10" i="1" s="1"/>
  <c r="J10" i="1" s="1"/>
  <c r="H9" i="1"/>
  <c r="I9" i="1" s="1"/>
  <c r="J9" i="1" s="1"/>
  <c r="I8" i="1"/>
  <c r="J8" i="1" s="1"/>
  <c r="H8" i="1"/>
  <c r="H7" i="1"/>
  <c r="I7" i="1" s="1"/>
  <c r="J7" i="1" s="1"/>
  <c r="J28" i="1" l="1"/>
</calcChain>
</file>

<file path=xl/sharedStrings.xml><?xml version="1.0" encoding="utf-8"?>
<sst xmlns="http://schemas.openxmlformats.org/spreadsheetml/2006/main" count="62" uniqueCount="46">
  <si>
    <t>Grupo</t>
  </si>
  <si>
    <t>PLANILHA DE REFRÊNCIA DE PREÇOS MÁXIMOS</t>
  </si>
  <si>
    <t>PROPOSTA</t>
  </si>
  <si>
    <t>DATA:</t>
  </si>
  <si>
    <t>TO</t>
  </si>
  <si>
    <t>EMPRESA:</t>
  </si>
  <si>
    <t>CNPJ:</t>
  </si>
  <si>
    <t>EDITAL:</t>
  </si>
  <si>
    <t>DESCONTO OFERTADO (%):</t>
  </si>
  <si>
    <t>Item</t>
  </si>
  <si>
    <t>CATSER</t>
  </si>
  <si>
    <t>Serviços</t>
  </si>
  <si>
    <t>Und.</t>
  </si>
  <si>
    <t>Quant.</t>
  </si>
  <si>
    <t>Preço Unitário</t>
  </si>
  <si>
    <t>Preço</t>
  </si>
  <si>
    <t>Preço unitário ofertado para o item</t>
  </si>
  <si>
    <t>Valor total ofertado para o item</t>
  </si>
  <si>
    <t>PLACAS DE OBRA E SENSIBILIZAÇÃO AMBIENTAL</t>
  </si>
  <si>
    <t>m²</t>
  </si>
  <si>
    <t>PEDOLOGIA - ABERTURA, ANÁLISE E DESCRIÇÃO DE TRINCHEIRA</t>
  </si>
  <si>
    <t>unid.</t>
  </si>
  <si>
    <t>PEDOLOGIA - SONDAGEM A TRADO</t>
  </si>
  <si>
    <t>PEDOLOGIA - TESTE DE CONDUTIVIDADE HIDRÁULICA VERTICAL</t>
  </si>
  <si>
    <t>ANÁLISE GRANULOMÉTRICA DO SOLO</t>
  </si>
  <si>
    <t>ANÁLISE DE FERTILIDADE DE SOLO</t>
  </si>
  <si>
    <t>ANÁLISE DE COMPACTAÇÃO DE SOLO</t>
  </si>
  <si>
    <t>ha</t>
  </si>
  <si>
    <t xml:space="preserve">AEROLEVANTAMENTO DE ÁREAS ATÉ 100 ha </t>
  </si>
  <si>
    <t xml:space="preserve">AEROLEVANTAMENTO DE ÁREAS ENTRE 100 E 1.000 ha </t>
  </si>
  <si>
    <t>LOCAÇÃO DE TERRAÇOS EM NÍVEL COM TOPOGRAFIA</t>
  </si>
  <si>
    <t>km</t>
  </si>
  <si>
    <t>CONSTRUÇÃO DE TERRAÇOS EM NÍVEL</t>
  </si>
  <si>
    <t>CONSTRUÇÃO DE BARRAGINHAS (4 METROS DE RAIO)</t>
  </si>
  <si>
    <t>CONSTRUÇÃO DE BARRAGINHAS (6 METROS DE RAIO)</t>
  </si>
  <si>
    <t>CONSTRUÇÃO DE BARRAGINHAS (9 METROS DE RAIO)</t>
  </si>
  <si>
    <t>CONSTRUÇÃO DE BARRAGINHAS (12 METROS DE RAIO)</t>
  </si>
  <si>
    <t>CERCAMENTO DE ÁREAS AMBIENTALMENTE VULNERÁVEIS À BOVINOCULTURA</t>
  </si>
  <si>
    <t>DESCOMPACTAÇÃO DE SOLO</t>
  </si>
  <si>
    <t>CALAGEM DE SOLO</t>
  </si>
  <si>
    <t>ADUBAÇÃO DE SOLO</t>
  </si>
  <si>
    <t>PLANTIO, MONITORAMENTO E MANUTENÇÃO DE ESPÉCIES VEGETAIS HERBÁCEAS PARA RECUPERAÇÃO DE ÁREAS DEGRADADAS</t>
  </si>
  <si>
    <t>ELABORAÇÃO DE PRAD, PRV OU PREV, PLANTIO, MONITORAMENTO E MANUTENÇÃO POR 24 MESES DE ESPÉCIES VEGETAIS ARBUSTIVAS E ARBÓREAS, COM REPOSIÇÃO DE ATÉ 30 %</t>
  </si>
  <si>
    <t>muda</t>
  </si>
  <si>
    <t>VALOR MÁXIMO DO GRUPO DE ITENS</t>
  </si>
  <si>
    <t>VALOR TOTAL OFERTADO PARA O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</si>
</sst>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6.42578125" bestFit="1" customWidth="1"/>
    <col min="2" max="2" width="11.140625" bestFit="1" customWidth="1"/>
    <col min="3" max="3" width="59.85546875" customWidth="1"/>
    <col min="4" max="4" width="6.42578125" bestFit="1" customWidth="1"/>
    <col min="5" max="5" width="7.7109375" bestFit="1" customWidth="1"/>
    <col min="6" max="6" width="13.85546875" customWidth="1"/>
    <col min="7" max="7" width="21" bestFit="1" customWidth="1"/>
    <col min="8" max="8" width="14.7109375" bestFit="1" customWidth="1"/>
    <col min="9" max="9" width="20.42578125" bestFit="1" customWidth="1"/>
    <col min="10" max="10" width="24" bestFit="1" customWidth="1"/>
  </cols>
  <sheetData>
    <row r="1" spans="1:10" ht="18.75" x14ac:dyDescent="0.3">
      <c r="A1" s="17" t="s">
        <v>0</v>
      </c>
      <c r="B1" s="17"/>
      <c r="C1" s="17" t="s">
        <v>1</v>
      </c>
      <c r="D1" s="17"/>
      <c r="E1" s="17"/>
      <c r="F1" s="17"/>
      <c r="G1" s="17"/>
      <c r="H1" s="24" t="s">
        <v>2</v>
      </c>
      <c r="I1" s="24"/>
      <c r="J1" s="24"/>
    </row>
    <row r="2" spans="1:10" x14ac:dyDescent="0.25">
      <c r="A2" s="17"/>
      <c r="B2" s="17"/>
      <c r="C2" s="17"/>
      <c r="D2" s="17"/>
      <c r="E2" s="17"/>
      <c r="F2" s="17"/>
      <c r="G2" s="17"/>
      <c r="H2" s="1" t="s">
        <v>3</v>
      </c>
      <c r="I2" s="25"/>
      <c r="J2" s="25"/>
    </row>
    <row r="3" spans="1:10" x14ac:dyDescent="0.25">
      <c r="A3" s="17">
        <v>11</v>
      </c>
      <c r="B3" s="17"/>
      <c r="C3" s="17" t="s">
        <v>4</v>
      </c>
      <c r="D3" s="17"/>
      <c r="E3" s="17"/>
      <c r="F3" s="17"/>
      <c r="G3" s="17"/>
      <c r="H3" s="1" t="s">
        <v>5</v>
      </c>
      <c r="I3" s="25"/>
      <c r="J3" s="25"/>
    </row>
    <row r="4" spans="1:10" x14ac:dyDescent="0.25">
      <c r="A4" s="17"/>
      <c r="B4" s="17"/>
      <c r="C4" s="17"/>
      <c r="D4" s="17"/>
      <c r="E4" s="17"/>
      <c r="F4" s="17"/>
      <c r="G4" s="17"/>
      <c r="H4" s="1" t="s">
        <v>6</v>
      </c>
      <c r="I4" s="25"/>
      <c r="J4" s="25"/>
    </row>
    <row r="5" spans="1:10" ht="30" x14ac:dyDescent="0.25">
      <c r="A5" s="17" t="s">
        <v>7</v>
      </c>
      <c r="B5" s="17"/>
      <c r="C5" s="18"/>
      <c r="D5" s="19"/>
      <c r="E5" s="19"/>
      <c r="F5" s="19"/>
      <c r="G5" s="20"/>
      <c r="H5" s="2" t="s">
        <v>8</v>
      </c>
      <c r="I5" s="21"/>
      <c r="J5" s="21"/>
    </row>
    <row r="6" spans="1:10" ht="30" x14ac:dyDescent="0.25">
      <c r="A6" s="3" t="s">
        <v>9</v>
      </c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1"/>
      <c r="I6" s="2" t="s">
        <v>16</v>
      </c>
      <c r="J6" s="2" t="s">
        <v>17</v>
      </c>
    </row>
    <row r="7" spans="1:10" x14ac:dyDescent="0.25">
      <c r="A7" s="1">
        <v>218</v>
      </c>
      <c r="B7" s="5">
        <v>21334</v>
      </c>
      <c r="C7" s="6" t="s">
        <v>18</v>
      </c>
      <c r="D7" s="7" t="s">
        <v>19</v>
      </c>
      <c r="E7" s="8">
        <v>36</v>
      </c>
      <c r="F7" s="9">
        <v>550.82000000000005</v>
      </c>
      <c r="G7" s="9">
        <v>19803.240000000002</v>
      </c>
      <c r="H7" s="10">
        <f t="shared" ref="H7:H27" si="0">$I$5</f>
        <v>0</v>
      </c>
      <c r="I7" s="11">
        <f>ROUND(F7*(1-H7),2)</f>
        <v>550.82000000000005</v>
      </c>
      <c r="J7" s="11">
        <f>I7*E7</f>
        <v>19829.52</v>
      </c>
    </row>
    <row r="8" spans="1:10" x14ac:dyDescent="0.25">
      <c r="A8" s="1">
        <v>219</v>
      </c>
      <c r="B8" s="5">
        <v>16888</v>
      </c>
      <c r="C8" s="12" t="s">
        <v>20</v>
      </c>
      <c r="D8" s="13" t="s">
        <v>21</v>
      </c>
      <c r="E8" s="8">
        <v>20</v>
      </c>
      <c r="F8" s="9">
        <v>1206.8800000000001</v>
      </c>
      <c r="G8" s="9">
        <v>22588</v>
      </c>
      <c r="H8" s="10">
        <f t="shared" si="0"/>
        <v>0</v>
      </c>
      <c r="I8" s="11">
        <f t="shared" ref="I8:I27" si="1">ROUND(F8*(1-H8),2)</f>
        <v>1206.8800000000001</v>
      </c>
      <c r="J8" s="11">
        <f t="shared" ref="J8:J27" si="2">I8*E8</f>
        <v>24137.600000000002</v>
      </c>
    </row>
    <row r="9" spans="1:10" x14ac:dyDescent="0.25">
      <c r="A9" s="1">
        <v>220</v>
      </c>
      <c r="B9" s="5">
        <v>16888</v>
      </c>
      <c r="C9" s="6" t="s">
        <v>22</v>
      </c>
      <c r="D9" s="7" t="s">
        <v>21</v>
      </c>
      <c r="E9" s="8">
        <v>40</v>
      </c>
      <c r="F9" s="9">
        <v>426.36</v>
      </c>
      <c r="G9" s="9">
        <v>16768.400000000001</v>
      </c>
      <c r="H9" s="10">
        <f t="shared" si="0"/>
        <v>0</v>
      </c>
      <c r="I9" s="11">
        <f t="shared" si="1"/>
        <v>426.36</v>
      </c>
      <c r="J9" s="11">
        <f t="shared" si="2"/>
        <v>17054.400000000001</v>
      </c>
    </row>
    <row r="10" spans="1:10" x14ac:dyDescent="0.25">
      <c r="A10" s="1">
        <v>221</v>
      </c>
      <c r="B10" s="5">
        <v>16888</v>
      </c>
      <c r="C10" s="6" t="s">
        <v>23</v>
      </c>
      <c r="D10" s="7" t="s">
        <v>21</v>
      </c>
      <c r="E10" s="8">
        <v>58</v>
      </c>
      <c r="F10" s="9">
        <v>494.41</v>
      </c>
      <c r="G10" s="9">
        <v>28132.32</v>
      </c>
      <c r="H10" s="10">
        <f t="shared" si="0"/>
        <v>0</v>
      </c>
      <c r="I10" s="11">
        <f t="shared" si="1"/>
        <v>494.41</v>
      </c>
      <c r="J10" s="11">
        <f t="shared" si="2"/>
        <v>28675.780000000002</v>
      </c>
    </row>
    <row r="11" spans="1:10" x14ac:dyDescent="0.25">
      <c r="A11" s="1">
        <v>222</v>
      </c>
      <c r="B11" s="5">
        <v>16888</v>
      </c>
      <c r="C11" s="6" t="s">
        <v>24</v>
      </c>
      <c r="D11" s="7" t="s">
        <v>21</v>
      </c>
      <c r="E11" s="8">
        <v>19</v>
      </c>
      <c r="F11" s="9">
        <v>46.57</v>
      </c>
      <c r="G11" s="9">
        <v>818.14</v>
      </c>
      <c r="H11" s="10">
        <f t="shared" si="0"/>
        <v>0</v>
      </c>
      <c r="I11" s="11">
        <f t="shared" si="1"/>
        <v>46.57</v>
      </c>
      <c r="J11" s="11">
        <f t="shared" si="2"/>
        <v>884.83</v>
      </c>
    </row>
    <row r="12" spans="1:10" x14ac:dyDescent="0.25">
      <c r="A12" s="1">
        <v>223</v>
      </c>
      <c r="B12" s="5">
        <v>16888</v>
      </c>
      <c r="C12" s="6" t="s">
        <v>25</v>
      </c>
      <c r="D12" s="7" t="s">
        <v>21</v>
      </c>
      <c r="E12" s="8">
        <v>19</v>
      </c>
      <c r="F12" s="9">
        <v>98.77</v>
      </c>
      <c r="G12" s="9">
        <v>1809.94</v>
      </c>
      <c r="H12" s="10">
        <f t="shared" si="0"/>
        <v>0</v>
      </c>
      <c r="I12" s="11">
        <f t="shared" si="1"/>
        <v>98.77</v>
      </c>
      <c r="J12" s="11">
        <f t="shared" si="2"/>
        <v>1876.6299999999999</v>
      </c>
    </row>
    <row r="13" spans="1:10" x14ac:dyDescent="0.25">
      <c r="A13" s="1">
        <v>224</v>
      </c>
      <c r="B13" s="5">
        <v>16888</v>
      </c>
      <c r="C13" s="6" t="s">
        <v>26</v>
      </c>
      <c r="D13" s="7" t="s">
        <v>27</v>
      </c>
      <c r="E13" s="8">
        <v>500</v>
      </c>
      <c r="F13" s="9">
        <v>36.409999999999997</v>
      </c>
      <c r="G13" s="9">
        <v>13520</v>
      </c>
      <c r="H13" s="10">
        <f t="shared" si="0"/>
        <v>0</v>
      </c>
      <c r="I13" s="11">
        <f t="shared" si="1"/>
        <v>36.409999999999997</v>
      </c>
      <c r="J13" s="11">
        <f t="shared" si="2"/>
        <v>18205</v>
      </c>
    </row>
    <row r="14" spans="1:10" x14ac:dyDescent="0.25">
      <c r="A14" s="1">
        <v>225</v>
      </c>
      <c r="B14" s="5">
        <v>930</v>
      </c>
      <c r="C14" s="6" t="s">
        <v>28</v>
      </c>
      <c r="D14" s="7" t="s">
        <v>27</v>
      </c>
      <c r="E14" s="8">
        <v>95</v>
      </c>
      <c r="F14" s="9">
        <v>94.2</v>
      </c>
      <c r="G14" s="9">
        <v>8949</v>
      </c>
      <c r="H14" s="10">
        <f t="shared" si="0"/>
        <v>0</v>
      </c>
      <c r="I14" s="11">
        <f t="shared" si="1"/>
        <v>94.2</v>
      </c>
      <c r="J14" s="11">
        <f t="shared" si="2"/>
        <v>8949</v>
      </c>
    </row>
    <row r="15" spans="1:10" x14ac:dyDescent="0.25">
      <c r="A15" s="1">
        <v>226</v>
      </c>
      <c r="B15" s="5">
        <v>930</v>
      </c>
      <c r="C15" s="6" t="s">
        <v>29</v>
      </c>
      <c r="D15" s="7" t="s">
        <v>27</v>
      </c>
      <c r="E15" s="8">
        <v>905</v>
      </c>
      <c r="F15" s="9">
        <v>93.24</v>
      </c>
      <c r="G15" s="9">
        <v>84382.2</v>
      </c>
      <c r="H15" s="10">
        <f t="shared" si="0"/>
        <v>0</v>
      </c>
      <c r="I15" s="11">
        <f t="shared" si="1"/>
        <v>93.24</v>
      </c>
      <c r="J15" s="11">
        <f t="shared" si="2"/>
        <v>84382.2</v>
      </c>
    </row>
    <row r="16" spans="1:10" x14ac:dyDescent="0.25">
      <c r="A16" s="1">
        <v>227</v>
      </c>
      <c r="B16" s="5">
        <v>922</v>
      </c>
      <c r="C16" s="6" t="s">
        <v>30</v>
      </c>
      <c r="D16" s="14" t="s">
        <v>31</v>
      </c>
      <c r="E16" s="8">
        <v>92</v>
      </c>
      <c r="F16" s="9">
        <v>466.55</v>
      </c>
      <c r="G16" s="9">
        <v>43053.24</v>
      </c>
      <c r="H16" s="10">
        <f t="shared" si="0"/>
        <v>0</v>
      </c>
      <c r="I16" s="11">
        <f t="shared" si="1"/>
        <v>466.55</v>
      </c>
      <c r="J16" s="11">
        <f t="shared" si="2"/>
        <v>42922.6</v>
      </c>
    </row>
    <row r="17" spans="1:10" x14ac:dyDescent="0.25">
      <c r="A17" s="1">
        <v>228</v>
      </c>
      <c r="B17" s="5">
        <v>15954</v>
      </c>
      <c r="C17" s="6" t="s">
        <v>32</v>
      </c>
      <c r="D17" s="14" t="s">
        <v>31</v>
      </c>
      <c r="E17" s="8">
        <v>92</v>
      </c>
      <c r="F17" s="9">
        <v>3341.24</v>
      </c>
      <c r="G17" s="9">
        <v>297222.56</v>
      </c>
      <c r="H17" s="10">
        <f t="shared" si="0"/>
        <v>0</v>
      </c>
      <c r="I17" s="11">
        <f t="shared" si="1"/>
        <v>3341.24</v>
      </c>
      <c r="J17" s="11">
        <f t="shared" si="2"/>
        <v>307394.07999999996</v>
      </c>
    </row>
    <row r="18" spans="1:10" x14ac:dyDescent="0.25">
      <c r="A18" s="1">
        <v>229</v>
      </c>
      <c r="B18" s="5">
        <v>1848</v>
      </c>
      <c r="C18" s="6" t="s">
        <v>33</v>
      </c>
      <c r="D18" s="7" t="s">
        <v>21</v>
      </c>
      <c r="E18" s="8">
        <v>348</v>
      </c>
      <c r="F18" s="9">
        <v>419.71</v>
      </c>
      <c r="G18" s="9">
        <v>148968.35999999999</v>
      </c>
      <c r="H18" s="10">
        <f t="shared" si="0"/>
        <v>0</v>
      </c>
      <c r="I18" s="11">
        <f t="shared" si="1"/>
        <v>419.71</v>
      </c>
      <c r="J18" s="11">
        <f t="shared" si="2"/>
        <v>146059.07999999999</v>
      </c>
    </row>
    <row r="19" spans="1:10" x14ac:dyDescent="0.25">
      <c r="A19" s="1">
        <v>230</v>
      </c>
      <c r="B19" s="5">
        <v>1848</v>
      </c>
      <c r="C19" s="6" t="s">
        <v>34</v>
      </c>
      <c r="D19" s="7" t="s">
        <v>21</v>
      </c>
      <c r="E19" s="8">
        <v>686</v>
      </c>
      <c r="F19" s="9">
        <v>722.98</v>
      </c>
      <c r="G19" s="9">
        <v>510095.88</v>
      </c>
      <c r="H19" s="10">
        <f t="shared" si="0"/>
        <v>0</v>
      </c>
      <c r="I19" s="11">
        <f t="shared" si="1"/>
        <v>722.98</v>
      </c>
      <c r="J19" s="11">
        <f t="shared" si="2"/>
        <v>495964.28</v>
      </c>
    </row>
    <row r="20" spans="1:10" x14ac:dyDescent="0.25">
      <c r="A20" s="1">
        <v>231</v>
      </c>
      <c r="B20" s="5">
        <v>1848</v>
      </c>
      <c r="C20" s="6" t="s">
        <v>35</v>
      </c>
      <c r="D20" s="7" t="s">
        <v>21</v>
      </c>
      <c r="E20" s="8">
        <v>168</v>
      </c>
      <c r="F20" s="9">
        <v>1403.15</v>
      </c>
      <c r="G20" s="9">
        <v>240826.32</v>
      </c>
      <c r="H20" s="10">
        <f t="shared" si="0"/>
        <v>0</v>
      </c>
      <c r="I20" s="11">
        <f t="shared" si="1"/>
        <v>1403.15</v>
      </c>
      <c r="J20" s="11">
        <f t="shared" si="2"/>
        <v>235729.2</v>
      </c>
    </row>
    <row r="21" spans="1:10" x14ac:dyDescent="0.25">
      <c r="A21" s="1">
        <v>232</v>
      </c>
      <c r="B21" s="5">
        <v>1848</v>
      </c>
      <c r="C21" s="6" t="s">
        <v>36</v>
      </c>
      <c r="D21" s="7" t="s">
        <v>21</v>
      </c>
      <c r="E21" s="8">
        <v>56</v>
      </c>
      <c r="F21" s="9">
        <v>2161.42</v>
      </c>
      <c r="G21" s="9">
        <v>121784.32000000001</v>
      </c>
      <c r="H21" s="10">
        <f t="shared" si="0"/>
        <v>0</v>
      </c>
      <c r="I21" s="11">
        <f t="shared" si="1"/>
        <v>2161.42</v>
      </c>
      <c r="J21" s="11">
        <f t="shared" si="2"/>
        <v>121039.52</v>
      </c>
    </row>
    <row r="22" spans="1:10" ht="30" x14ac:dyDescent="0.25">
      <c r="A22" s="1">
        <v>233</v>
      </c>
      <c r="B22" s="5">
        <v>15962</v>
      </c>
      <c r="C22" s="6" t="s">
        <v>37</v>
      </c>
      <c r="D22" s="7" t="s">
        <v>31</v>
      </c>
      <c r="E22" s="8">
        <v>53</v>
      </c>
      <c r="F22" s="9">
        <v>25507.25</v>
      </c>
      <c r="G22" s="9">
        <v>1353242.64</v>
      </c>
      <c r="H22" s="10">
        <f t="shared" si="0"/>
        <v>0</v>
      </c>
      <c r="I22" s="11">
        <f t="shared" si="1"/>
        <v>25507.25</v>
      </c>
      <c r="J22" s="11">
        <f t="shared" si="2"/>
        <v>1351884.25</v>
      </c>
    </row>
    <row r="23" spans="1:10" x14ac:dyDescent="0.25">
      <c r="A23" s="1">
        <v>234</v>
      </c>
      <c r="B23" s="5">
        <v>15954</v>
      </c>
      <c r="C23" s="6" t="s">
        <v>38</v>
      </c>
      <c r="D23" s="7" t="s">
        <v>27</v>
      </c>
      <c r="E23" s="8">
        <v>171</v>
      </c>
      <c r="F23" s="9">
        <v>261.42</v>
      </c>
      <c r="G23" s="9">
        <v>43273.26</v>
      </c>
      <c r="H23" s="10">
        <f t="shared" si="0"/>
        <v>0</v>
      </c>
      <c r="I23" s="11">
        <f t="shared" si="1"/>
        <v>261.42</v>
      </c>
      <c r="J23" s="11">
        <f t="shared" si="2"/>
        <v>44702.82</v>
      </c>
    </row>
    <row r="24" spans="1:10" x14ac:dyDescent="0.25">
      <c r="A24" s="1">
        <v>235</v>
      </c>
      <c r="B24" s="5">
        <v>15954</v>
      </c>
      <c r="C24" s="6" t="s">
        <v>39</v>
      </c>
      <c r="D24" s="7" t="s">
        <v>27</v>
      </c>
      <c r="E24" s="8">
        <v>40</v>
      </c>
      <c r="F24" s="9">
        <v>1034.52</v>
      </c>
      <c r="G24" s="9">
        <v>41130.400000000001</v>
      </c>
      <c r="H24" s="10">
        <f t="shared" si="0"/>
        <v>0</v>
      </c>
      <c r="I24" s="11">
        <f t="shared" si="1"/>
        <v>1034.52</v>
      </c>
      <c r="J24" s="11">
        <f t="shared" si="2"/>
        <v>41380.800000000003</v>
      </c>
    </row>
    <row r="25" spans="1:10" x14ac:dyDescent="0.25">
      <c r="A25" s="1">
        <v>236</v>
      </c>
      <c r="B25" s="5">
        <v>15954</v>
      </c>
      <c r="C25" s="6" t="s">
        <v>40</v>
      </c>
      <c r="D25" s="7" t="s">
        <v>27</v>
      </c>
      <c r="E25" s="8">
        <v>40</v>
      </c>
      <c r="F25" s="9">
        <v>1216.22</v>
      </c>
      <c r="G25" s="9">
        <v>48481.599999999999</v>
      </c>
      <c r="H25" s="10">
        <f t="shared" si="0"/>
        <v>0</v>
      </c>
      <c r="I25" s="11">
        <f t="shared" si="1"/>
        <v>1216.22</v>
      </c>
      <c r="J25" s="11">
        <f t="shared" si="2"/>
        <v>48648.800000000003</v>
      </c>
    </row>
    <row r="26" spans="1:10" ht="45" x14ac:dyDescent="0.25">
      <c r="A26" s="1">
        <v>237</v>
      </c>
      <c r="B26" s="5">
        <v>13196</v>
      </c>
      <c r="C26" s="6" t="s">
        <v>41</v>
      </c>
      <c r="D26" s="15" t="s">
        <v>27</v>
      </c>
      <c r="E26" s="8">
        <v>50</v>
      </c>
      <c r="F26" s="9">
        <v>1627.73</v>
      </c>
      <c r="G26" s="9">
        <v>79508</v>
      </c>
      <c r="H26" s="10">
        <f t="shared" si="0"/>
        <v>0</v>
      </c>
      <c r="I26" s="11">
        <f t="shared" si="1"/>
        <v>1627.73</v>
      </c>
      <c r="J26" s="11">
        <f t="shared" si="2"/>
        <v>81386.5</v>
      </c>
    </row>
    <row r="27" spans="1:10" ht="60" x14ac:dyDescent="0.25">
      <c r="A27" s="1">
        <v>238</v>
      </c>
      <c r="B27" s="5">
        <v>13196</v>
      </c>
      <c r="C27" s="6" t="s">
        <v>42</v>
      </c>
      <c r="D27" s="14" t="s">
        <v>43</v>
      </c>
      <c r="E27" s="8">
        <v>32327</v>
      </c>
      <c r="F27" s="9">
        <v>57.01</v>
      </c>
      <c r="G27" s="9">
        <v>1802230.25</v>
      </c>
      <c r="H27" s="10">
        <f t="shared" si="0"/>
        <v>0</v>
      </c>
      <c r="I27" s="11">
        <f t="shared" si="1"/>
        <v>57.01</v>
      </c>
      <c r="J27" s="11">
        <f t="shared" si="2"/>
        <v>1842962.27</v>
      </c>
    </row>
    <row r="28" spans="1:10" x14ac:dyDescent="0.25">
      <c r="A28" s="22" t="s">
        <v>44</v>
      </c>
      <c r="B28" s="22"/>
      <c r="C28" s="22"/>
      <c r="D28" s="22"/>
      <c r="E28" s="22"/>
      <c r="F28" s="22"/>
      <c r="G28" s="16">
        <f>SUM(G7:G27)</f>
        <v>4926588.07</v>
      </c>
      <c r="H28" s="23" t="s">
        <v>45</v>
      </c>
      <c r="I28" s="23"/>
      <c r="J28" s="16">
        <f>SUM(J7:J27)</f>
        <v>4964069.1599999992</v>
      </c>
    </row>
  </sheetData>
  <sheetProtection algorithmName="SHA-512" hashValue="e1p8HfMvX+G7Y2H7qSbSYD/8UoMdaaiIjDpjJJGoEsenGqquznf6MVpAX9QH37Z1o05jp5Im7RkoXT/vX3uhzg==" saltValue="ampSq/54mddsho4UNc/F1Q==" spinCount="100000" sheet="1" objects="1" scenarios="1"/>
  <mergeCells count="13">
    <mergeCell ref="A1:B2"/>
    <mergeCell ref="C1:G2"/>
    <mergeCell ref="H1:J1"/>
    <mergeCell ref="I2:J2"/>
    <mergeCell ref="A3:B4"/>
    <mergeCell ref="C3:G4"/>
    <mergeCell ref="I3:J3"/>
    <mergeCell ref="I4:J4"/>
    <mergeCell ref="A5:B5"/>
    <mergeCell ref="C5:G5"/>
    <mergeCell ref="I5:J5"/>
    <mergeCell ref="A28:F28"/>
    <mergeCell ref="H28:I28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Belquior Scalzer Carlini</dc:creator>
  <cp:lastModifiedBy>Belquior Scalzer Carlini</cp:lastModifiedBy>
  <cp:lastPrinted>2024-11-27T21:46:50Z</cp:lastPrinted>
  <dcterms:created xsi:type="dcterms:W3CDTF">2024-11-27T21:46:38Z</dcterms:created>
  <dcterms:modified xsi:type="dcterms:W3CDTF">2024-11-27T21:50:10Z</dcterms:modified>
</cp:coreProperties>
</file>