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I28" i="1"/>
  <c r="J28" i="1" s="1"/>
  <c r="H28" i="1"/>
  <c r="H27" i="1"/>
  <c r="I27" i="1" s="1"/>
  <c r="J27" i="1" s="1"/>
  <c r="H26" i="1"/>
  <c r="I26" i="1" s="1"/>
  <c r="J26" i="1" s="1"/>
  <c r="H25" i="1"/>
  <c r="I25" i="1" s="1"/>
  <c r="J25" i="1" s="1"/>
  <c r="I24" i="1"/>
  <c r="J24" i="1" s="1"/>
  <c r="H24" i="1"/>
  <c r="H23" i="1"/>
  <c r="I23" i="1" s="1"/>
  <c r="J23" i="1" s="1"/>
  <c r="I22" i="1"/>
  <c r="J22" i="1" s="1"/>
  <c r="H22" i="1"/>
  <c r="H21" i="1"/>
  <c r="I21" i="1" s="1"/>
  <c r="J21" i="1" s="1"/>
  <c r="I20" i="1"/>
  <c r="J20" i="1" s="1"/>
  <c r="H20" i="1"/>
  <c r="H19" i="1"/>
  <c r="I19" i="1" s="1"/>
  <c r="J19" i="1" s="1"/>
  <c r="H18" i="1"/>
  <c r="I18" i="1" s="1"/>
  <c r="J18" i="1" s="1"/>
  <c r="H17" i="1"/>
  <c r="I17" i="1" s="1"/>
  <c r="J17" i="1" s="1"/>
  <c r="I16" i="1"/>
  <c r="J16" i="1" s="1"/>
  <c r="H16" i="1"/>
  <c r="H15" i="1"/>
  <c r="I15" i="1" s="1"/>
  <c r="J15" i="1" s="1"/>
  <c r="I14" i="1"/>
  <c r="J14" i="1" s="1"/>
  <c r="H14" i="1"/>
  <c r="H13" i="1"/>
  <c r="I13" i="1" s="1"/>
  <c r="J13" i="1" s="1"/>
  <c r="I12" i="1"/>
  <c r="J12" i="1" s="1"/>
  <c r="H12" i="1"/>
  <c r="H11" i="1"/>
  <c r="I11" i="1" s="1"/>
  <c r="J11" i="1" s="1"/>
  <c r="H10" i="1"/>
  <c r="I10" i="1" s="1"/>
  <c r="J10" i="1" s="1"/>
  <c r="H9" i="1"/>
  <c r="I9" i="1" s="1"/>
  <c r="J9" i="1" s="1"/>
  <c r="I8" i="1"/>
  <c r="J8" i="1" s="1"/>
  <c r="H8" i="1"/>
  <c r="H7" i="1"/>
  <c r="I7" i="1" s="1"/>
  <c r="J7" i="1" s="1"/>
  <c r="J29" i="1" s="1"/>
  <c r="G29" i="1" l="1"/>
</calcChain>
</file>

<file path=xl/sharedStrings.xml><?xml version="1.0" encoding="utf-8"?>
<sst xmlns="http://schemas.openxmlformats.org/spreadsheetml/2006/main" count="64" uniqueCount="47">
  <si>
    <t>Grupo</t>
  </si>
  <si>
    <t>PLANILHA DE REFRÊNCIA DE PREÇOS MÁXIMOS</t>
  </si>
  <si>
    <t>PROPOSTA</t>
  </si>
  <si>
    <t>DATA:</t>
  </si>
  <si>
    <t>BA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</si>
  <si>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</si>
  <si>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</si>
  <si>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</si>
  <si>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</si>
  <si>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</si>
  <si>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</si>
  <si>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</si>
  <si>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</si>
  <si>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</si>
  <si>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</si>
  <si>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</si>
  <si>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</si>
  <si>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</si>
  <si>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</si>
  <si>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</si>
  <si>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</si>
  <si>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</si>
  <si>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</si>
  <si>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</si>
  <si>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</si>
  <si>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</si>
  <si>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</si>
  <si>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</si>
  <si>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</si>
  <si>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</si>
  <si>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</si>
  <si>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</si>
  <si>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</si>
  <si>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</si>
  <si>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</si>
  <si>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</si>
  <si>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</si>
  <si>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CAPRINOVINOCULTURA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</si>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</sst>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70" zoomScaleNormal="100" zoomScaleSheetLayoutView="70" workbookViewId="0">
      <selection activeCell="I5" sqref="I5:J5"/>
    </sheetView>
  </sheetViews>
  <sheetFormatPr defaultRowHeight="15" x14ac:dyDescent="0.25"/>
  <cols>
    <col min="1" max="1" width="6.42578125" bestFit="1" customWidth="1"/>
    <col min="2" max="2" width="7.5703125" bestFit="1" customWidth="1"/>
    <col min="3" max="3" width="39.85546875" customWidth="1"/>
    <col min="4" max="4" width="6.42578125" bestFit="1" customWidth="1"/>
    <col min="5" max="5" width="7.7109375" bestFit="1" customWidth="1"/>
    <col min="6" max="6" width="13.85546875" customWidth="1"/>
    <col min="7" max="7" width="21" bestFit="1" customWidth="1"/>
    <col min="8" max="8" width="20" bestFit="1" customWidth="1"/>
    <col min="9" max="9" width="20.42578125" bestFit="1" customWidth="1"/>
    <col min="10" max="10" width="24" bestFit="1" customWidth="1"/>
  </cols>
  <sheetData>
    <row r="1" spans="1:10" ht="18.75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x14ac:dyDescent="0.25">
      <c r="A3" s="1">
        <v>3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45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ht="30" x14ac:dyDescent="0.25">
      <c r="A7" s="3">
        <v>44</v>
      </c>
      <c r="B7" s="12">
        <v>21334</v>
      </c>
      <c r="C7" s="13" t="s">
        <v>18</v>
      </c>
      <c r="D7" s="14" t="s">
        <v>19</v>
      </c>
      <c r="E7" s="15">
        <v>54</v>
      </c>
      <c r="F7" s="16">
        <v>523.76</v>
      </c>
      <c r="G7" s="16">
        <f>F7*E7</f>
        <v>28283.040000000001</v>
      </c>
      <c r="H7" s="17">
        <f t="shared" ref="H7:H28" si="0">$I$5</f>
        <v>0</v>
      </c>
      <c r="I7" s="18">
        <f>ROUND(F7*(1-H7),2)</f>
        <v>523.76</v>
      </c>
      <c r="J7" s="18">
        <f>I7*E7</f>
        <v>28283.040000000001</v>
      </c>
    </row>
    <row r="8" spans="1:10" ht="30" x14ac:dyDescent="0.25">
      <c r="A8" s="3">
        <v>45</v>
      </c>
      <c r="B8" s="12">
        <v>16888</v>
      </c>
      <c r="C8" s="19" t="s">
        <v>20</v>
      </c>
      <c r="D8" s="20" t="s">
        <v>21</v>
      </c>
      <c r="E8" s="15">
        <v>30</v>
      </c>
      <c r="F8" s="16">
        <v>1212.98</v>
      </c>
      <c r="G8" s="16">
        <f t="shared" ref="G8:G28" si="1">F8*E8</f>
        <v>36389.4</v>
      </c>
      <c r="H8" s="17">
        <f t="shared" si="0"/>
        <v>0</v>
      </c>
      <c r="I8" s="18">
        <f t="shared" ref="I8:I28" si="2">ROUND(F8*(1-H8),2)</f>
        <v>1212.98</v>
      </c>
      <c r="J8" s="18">
        <f t="shared" ref="J8:J28" si="3">I8*E8</f>
        <v>36389.4</v>
      </c>
    </row>
    <row r="9" spans="1:10" x14ac:dyDescent="0.25">
      <c r="A9" s="3">
        <v>46</v>
      </c>
      <c r="B9" s="12">
        <v>16888</v>
      </c>
      <c r="C9" s="13" t="s">
        <v>22</v>
      </c>
      <c r="D9" s="14" t="s">
        <v>21</v>
      </c>
      <c r="E9" s="15">
        <v>60</v>
      </c>
      <c r="F9" s="16">
        <v>427.49</v>
      </c>
      <c r="G9" s="16">
        <f t="shared" si="1"/>
        <v>25649.4</v>
      </c>
      <c r="H9" s="17">
        <f t="shared" si="0"/>
        <v>0</v>
      </c>
      <c r="I9" s="18">
        <f t="shared" si="2"/>
        <v>427.49</v>
      </c>
      <c r="J9" s="18">
        <f t="shared" si="3"/>
        <v>25649.4</v>
      </c>
    </row>
    <row r="10" spans="1:10" ht="30" x14ac:dyDescent="0.25">
      <c r="A10" s="3">
        <v>47</v>
      </c>
      <c r="B10" s="12">
        <v>16888</v>
      </c>
      <c r="C10" s="13" t="s">
        <v>23</v>
      </c>
      <c r="D10" s="14" t="s">
        <v>21</v>
      </c>
      <c r="E10" s="15">
        <v>87</v>
      </c>
      <c r="F10" s="16">
        <v>496.87</v>
      </c>
      <c r="G10" s="16">
        <f t="shared" si="1"/>
        <v>43227.69</v>
      </c>
      <c r="H10" s="17">
        <f t="shared" si="0"/>
        <v>0</v>
      </c>
      <c r="I10" s="18">
        <f t="shared" si="2"/>
        <v>496.87</v>
      </c>
      <c r="J10" s="18">
        <f t="shared" si="3"/>
        <v>43227.69</v>
      </c>
    </row>
    <row r="11" spans="1:10" x14ac:dyDescent="0.25">
      <c r="A11" s="3">
        <v>48</v>
      </c>
      <c r="B11" s="12">
        <v>16888</v>
      </c>
      <c r="C11" s="13" t="s">
        <v>24</v>
      </c>
      <c r="D11" s="14" t="s">
        <v>21</v>
      </c>
      <c r="E11" s="15">
        <v>29</v>
      </c>
      <c r="F11" s="16">
        <v>46.75</v>
      </c>
      <c r="G11" s="16">
        <f t="shared" si="1"/>
        <v>1355.75</v>
      </c>
      <c r="H11" s="17">
        <f t="shared" si="0"/>
        <v>0</v>
      </c>
      <c r="I11" s="18">
        <f t="shared" si="2"/>
        <v>46.75</v>
      </c>
      <c r="J11" s="18">
        <f t="shared" si="3"/>
        <v>1355.75</v>
      </c>
    </row>
    <row r="12" spans="1:10" x14ac:dyDescent="0.25">
      <c r="A12" s="3">
        <v>49</v>
      </c>
      <c r="B12" s="12">
        <v>16888</v>
      </c>
      <c r="C12" s="13" t="s">
        <v>25</v>
      </c>
      <c r="D12" s="14" t="s">
        <v>21</v>
      </c>
      <c r="E12" s="15">
        <v>29</v>
      </c>
      <c r="F12" s="16">
        <v>98.94</v>
      </c>
      <c r="G12" s="16">
        <f t="shared" si="1"/>
        <v>2869.2599999999998</v>
      </c>
      <c r="H12" s="17">
        <f t="shared" si="0"/>
        <v>0</v>
      </c>
      <c r="I12" s="18">
        <f t="shared" si="2"/>
        <v>98.94</v>
      </c>
      <c r="J12" s="18">
        <f t="shared" si="3"/>
        <v>2869.2599999999998</v>
      </c>
    </row>
    <row r="13" spans="1:10" x14ac:dyDescent="0.25">
      <c r="A13" s="3">
        <v>50</v>
      </c>
      <c r="B13" s="12">
        <v>16888</v>
      </c>
      <c r="C13" s="13" t="s">
        <v>26</v>
      </c>
      <c r="D13" s="14" t="s">
        <v>27</v>
      </c>
      <c r="E13" s="15">
        <v>750</v>
      </c>
      <c r="F13" s="16">
        <v>38.81</v>
      </c>
      <c r="G13" s="16">
        <f t="shared" si="1"/>
        <v>29107.5</v>
      </c>
      <c r="H13" s="17">
        <f t="shared" si="0"/>
        <v>0</v>
      </c>
      <c r="I13" s="18">
        <f t="shared" si="2"/>
        <v>38.81</v>
      </c>
      <c r="J13" s="18">
        <f t="shared" si="3"/>
        <v>29107.5</v>
      </c>
    </row>
    <row r="14" spans="1:10" ht="30" x14ac:dyDescent="0.25">
      <c r="A14" s="3">
        <v>51</v>
      </c>
      <c r="B14" s="12">
        <v>930</v>
      </c>
      <c r="C14" s="13" t="s">
        <v>28</v>
      </c>
      <c r="D14" s="14" t="s">
        <v>27</v>
      </c>
      <c r="E14" s="15">
        <v>143</v>
      </c>
      <c r="F14" s="16">
        <v>93.75</v>
      </c>
      <c r="G14" s="16">
        <f t="shared" si="1"/>
        <v>13406.25</v>
      </c>
      <c r="H14" s="17">
        <f t="shared" si="0"/>
        <v>0</v>
      </c>
      <c r="I14" s="18">
        <f t="shared" si="2"/>
        <v>93.75</v>
      </c>
      <c r="J14" s="18">
        <f t="shared" si="3"/>
        <v>13406.25</v>
      </c>
    </row>
    <row r="15" spans="1:10" ht="30" x14ac:dyDescent="0.25">
      <c r="A15" s="3">
        <v>52</v>
      </c>
      <c r="B15" s="12">
        <v>930</v>
      </c>
      <c r="C15" s="13" t="s">
        <v>29</v>
      </c>
      <c r="D15" s="14" t="s">
        <v>27</v>
      </c>
      <c r="E15" s="15">
        <v>1358</v>
      </c>
      <c r="F15" s="16">
        <v>93.19</v>
      </c>
      <c r="G15" s="16">
        <f t="shared" si="1"/>
        <v>126552.02</v>
      </c>
      <c r="H15" s="17">
        <f t="shared" si="0"/>
        <v>0</v>
      </c>
      <c r="I15" s="18">
        <f t="shared" si="2"/>
        <v>93.19</v>
      </c>
      <c r="J15" s="18">
        <f t="shared" si="3"/>
        <v>126552.02</v>
      </c>
    </row>
    <row r="16" spans="1:10" ht="30" x14ac:dyDescent="0.25">
      <c r="A16" s="3">
        <v>53</v>
      </c>
      <c r="B16" s="12">
        <v>922</v>
      </c>
      <c r="C16" s="13" t="s">
        <v>30</v>
      </c>
      <c r="D16" s="21" t="s">
        <v>31</v>
      </c>
      <c r="E16" s="15">
        <v>138</v>
      </c>
      <c r="F16" s="16">
        <v>592.63</v>
      </c>
      <c r="G16" s="16">
        <f t="shared" si="1"/>
        <v>81782.94</v>
      </c>
      <c r="H16" s="17">
        <f t="shared" si="0"/>
        <v>0</v>
      </c>
      <c r="I16" s="18">
        <f t="shared" si="2"/>
        <v>592.63</v>
      </c>
      <c r="J16" s="18">
        <f t="shared" si="3"/>
        <v>81782.94</v>
      </c>
    </row>
    <row r="17" spans="1:10" x14ac:dyDescent="0.25">
      <c r="A17" s="3">
        <v>54</v>
      </c>
      <c r="B17" s="12">
        <v>15954</v>
      </c>
      <c r="C17" s="13" t="s">
        <v>32</v>
      </c>
      <c r="D17" s="21" t="s">
        <v>31</v>
      </c>
      <c r="E17" s="15">
        <v>138</v>
      </c>
      <c r="F17" s="16">
        <v>3565.39</v>
      </c>
      <c r="G17" s="16">
        <f t="shared" si="1"/>
        <v>492023.82</v>
      </c>
      <c r="H17" s="17">
        <f t="shared" si="0"/>
        <v>0</v>
      </c>
      <c r="I17" s="18">
        <f t="shared" si="2"/>
        <v>3565.39</v>
      </c>
      <c r="J17" s="18">
        <f t="shared" si="3"/>
        <v>492023.82</v>
      </c>
    </row>
    <row r="18" spans="1:10" ht="30" x14ac:dyDescent="0.25">
      <c r="A18" s="3">
        <v>55</v>
      </c>
      <c r="B18" s="12">
        <v>1848</v>
      </c>
      <c r="C18" s="13" t="s">
        <v>33</v>
      </c>
      <c r="D18" s="14" t="s">
        <v>21</v>
      </c>
      <c r="E18" s="15">
        <v>522</v>
      </c>
      <c r="F18" s="16">
        <v>484.16</v>
      </c>
      <c r="G18" s="16">
        <f t="shared" si="1"/>
        <v>252731.52000000002</v>
      </c>
      <c r="H18" s="17">
        <f t="shared" si="0"/>
        <v>0</v>
      </c>
      <c r="I18" s="18">
        <f t="shared" si="2"/>
        <v>484.16</v>
      </c>
      <c r="J18" s="18">
        <f t="shared" si="3"/>
        <v>252731.52000000002</v>
      </c>
    </row>
    <row r="19" spans="1:10" ht="30" x14ac:dyDescent="0.25">
      <c r="A19" s="3">
        <v>56</v>
      </c>
      <c r="B19" s="12">
        <v>1848</v>
      </c>
      <c r="C19" s="13" t="s">
        <v>34</v>
      </c>
      <c r="D19" s="14" t="s">
        <v>21</v>
      </c>
      <c r="E19" s="15">
        <v>1029</v>
      </c>
      <c r="F19" s="16">
        <v>851.02</v>
      </c>
      <c r="G19" s="16">
        <f t="shared" si="1"/>
        <v>875699.58</v>
      </c>
      <c r="H19" s="17">
        <f t="shared" si="0"/>
        <v>0</v>
      </c>
      <c r="I19" s="18">
        <f t="shared" si="2"/>
        <v>851.02</v>
      </c>
      <c r="J19" s="18">
        <f t="shared" si="3"/>
        <v>875699.58</v>
      </c>
    </row>
    <row r="20" spans="1:10" ht="30" x14ac:dyDescent="0.25">
      <c r="A20" s="3">
        <v>57</v>
      </c>
      <c r="B20" s="12">
        <v>1848</v>
      </c>
      <c r="C20" s="13" t="s">
        <v>35</v>
      </c>
      <c r="D20" s="14" t="s">
        <v>21</v>
      </c>
      <c r="E20" s="15">
        <v>252</v>
      </c>
      <c r="F20" s="16">
        <v>1629.41</v>
      </c>
      <c r="G20" s="16">
        <f t="shared" si="1"/>
        <v>410611.32</v>
      </c>
      <c r="H20" s="17">
        <f t="shared" si="0"/>
        <v>0</v>
      </c>
      <c r="I20" s="18">
        <f t="shared" si="2"/>
        <v>1629.41</v>
      </c>
      <c r="J20" s="18">
        <f t="shared" si="3"/>
        <v>410611.32</v>
      </c>
    </row>
    <row r="21" spans="1:10" ht="30" x14ac:dyDescent="0.25">
      <c r="A21" s="3">
        <v>58</v>
      </c>
      <c r="B21" s="12">
        <v>1848</v>
      </c>
      <c r="C21" s="13" t="s">
        <v>36</v>
      </c>
      <c r="D21" s="14" t="s">
        <v>21</v>
      </c>
      <c r="E21" s="15">
        <v>84</v>
      </c>
      <c r="F21" s="16">
        <v>2481.98</v>
      </c>
      <c r="G21" s="16">
        <f t="shared" si="1"/>
        <v>208486.32</v>
      </c>
      <c r="H21" s="17">
        <f t="shared" si="0"/>
        <v>0</v>
      </c>
      <c r="I21" s="18">
        <f t="shared" si="2"/>
        <v>2481.98</v>
      </c>
      <c r="J21" s="18">
        <f t="shared" si="3"/>
        <v>208486.32</v>
      </c>
    </row>
    <row r="22" spans="1:10" ht="45" x14ac:dyDescent="0.25">
      <c r="A22" s="3">
        <v>59</v>
      </c>
      <c r="B22" s="12">
        <v>15962</v>
      </c>
      <c r="C22" s="13" t="s">
        <v>37</v>
      </c>
      <c r="D22" s="14" t="s">
        <v>31</v>
      </c>
      <c r="E22" s="15">
        <v>37</v>
      </c>
      <c r="F22" s="16">
        <v>40363.74</v>
      </c>
      <c r="G22" s="16">
        <f t="shared" si="1"/>
        <v>1493458.38</v>
      </c>
      <c r="H22" s="17">
        <f t="shared" si="0"/>
        <v>0</v>
      </c>
      <c r="I22" s="18">
        <f t="shared" si="2"/>
        <v>40363.74</v>
      </c>
      <c r="J22" s="18">
        <f t="shared" si="3"/>
        <v>1493458.38</v>
      </c>
    </row>
    <row r="23" spans="1:10" ht="45" x14ac:dyDescent="0.25">
      <c r="A23" s="3">
        <v>60</v>
      </c>
      <c r="B23" s="12">
        <v>15962</v>
      </c>
      <c r="C23" s="13" t="s">
        <v>38</v>
      </c>
      <c r="D23" s="14" t="s">
        <v>31</v>
      </c>
      <c r="E23" s="15">
        <v>42</v>
      </c>
      <c r="F23" s="16">
        <v>29348.959999999999</v>
      </c>
      <c r="G23" s="16">
        <f t="shared" si="1"/>
        <v>1232656.32</v>
      </c>
      <c r="H23" s="17">
        <f t="shared" si="0"/>
        <v>0</v>
      </c>
      <c r="I23" s="18">
        <f t="shared" si="2"/>
        <v>29348.959999999999</v>
      </c>
      <c r="J23" s="18">
        <f t="shared" si="3"/>
        <v>1232656.32</v>
      </c>
    </row>
    <row r="24" spans="1:10" x14ac:dyDescent="0.25">
      <c r="A24" s="3">
        <v>61</v>
      </c>
      <c r="B24" s="12">
        <v>15954</v>
      </c>
      <c r="C24" s="13" t="s">
        <v>39</v>
      </c>
      <c r="D24" s="14" t="s">
        <v>27</v>
      </c>
      <c r="E24" s="15">
        <v>256</v>
      </c>
      <c r="F24" s="16">
        <v>273.58</v>
      </c>
      <c r="G24" s="16">
        <f t="shared" si="1"/>
        <v>70036.479999999996</v>
      </c>
      <c r="H24" s="17">
        <f t="shared" si="0"/>
        <v>0</v>
      </c>
      <c r="I24" s="18">
        <f t="shared" si="2"/>
        <v>273.58</v>
      </c>
      <c r="J24" s="18">
        <f t="shared" si="3"/>
        <v>70036.479999999996</v>
      </c>
    </row>
    <row r="25" spans="1:10" x14ac:dyDescent="0.25">
      <c r="A25" s="3">
        <v>62</v>
      </c>
      <c r="B25" s="12">
        <v>15954</v>
      </c>
      <c r="C25" s="13" t="s">
        <v>40</v>
      </c>
      <c r="D25" s="14" t="s">
        <v>27</v>
      </c>
      <c r="E25" s="15">
        <v>60</v>
      </c>
      <c r="F25" s="16">
        <v>851.6</v>
      </c>
      <c r="G25" s="16">
        <f t="shared" si="1"/>
        <v>51096</v>
      </c>
      <c r="H25" s="17">
        <f t="shared" si="0"/>
        <v>0</v>
      </c>
      <c r="I25" s="18">
        <f t="shared" si="2"/>
        <v>851.6</v>
      </c>
      <c r="J25" s="18">
        <f t="shared" si="3"/>
        <v>51096</v>
      </c>
    </row>
    <row r="26" spans="1:10" x14ac:dyDescent="0.25">
      <c r="A26" s="3">
        <v>63</v>
      </c>
      <c r="B26" s="12">
        <v>15954</v>
      </c>
      <c r="C26" s="13" t="s">
        <v>41</v>
      </c>
      <c r="D26" s="14" t="s">
        <v>27</v>
      </c>
      <c r="E26" s="15">
        <v>60</v>
      </c>
      <c r="F26" s="16">
        <v>966.48</v>
      </c>
      <c r="G26" s="16">
        <f t="shared" si="1"/>
        <v>57988.800000000003</v>
      </c>
      <c r="H26" s="17">
        <f t="shared" si="0"/>
        <v>0</v>
      </c>
      <c r="I26" s="18">
        <f t="shared" si="2"/>
        <v>966.48</v>
      </c>
      <c r="J26" s="18">
        <f t="shared" si="3"/>
        <v>57988.800000000003</v>
      </c>
    </row>
    <row r="27" spans="1:10" ht="60" x14ac:dyDescent="0.25">
      <c r="A27" s="3">
        <v>64</v>
      </c>
      <c r="B27" s="12">
        <v>13196</v>
      </c>
      <c r="C27" s="13" t="s">
        <v>42</v>
      </c>
      <c r="D27" s="22" t="s">
        <v>27</v>
      </c>
      <c r="E27" s="15">
        <v>75</v>
      </c>
      <c r="F27" s="16">
        <v>1302.44</v>
      </c>
      <c r="G27" s="16">
        <f t="shared" si="1"/>
        <v>97683</v>
      </c>
      <c r="H27" s="17">
        <f t="shared" si="0"/>
        <v>0</v>
      </c>
      <c r="I27" s="18">
        <f t="shared" si="2"/>
        <v>1302.44</v>
      </c>
      <c r="J27" s="18">
        <f t="shared" si="3"/>
        <v>97683</v>
      </c>
    </row>
    <row r="28" spans="1:10" ht="75" x14ac:dyDescent="0.25">
      <c r="A28" s="3">
        <v>65</v>
      </c>
      <c r="B28" s="12">
        <v>13196</v>
      </c>
      <c r="C28" s="13" t="s">
        <v>43</v>
      </c>
      <c r="D28" s="21" t="s">
        <v>44</v>
      </c>
      <c r="E28" s="15">
        <v>48491</v>
      </c>
      <c r="F28" s="16">
        <v>58.38</v>
      </c>
      <c r="G28" s="16">
        <f t="shared" si="1"/>
        <v>2830904.58</v>
      </c>
      <c r="H28" s="17">
        <f t="shared" si="0"/>
        <v>0</v>
      </c>
      <c r="I28" s="18">
        <f t="shared" si="2"/>
        <v>58.38</v>
      </c>
      <c r="J28" s="18">
        <f t="shared" si="3"/>
        <v>2830904.58</v>
      </c>
    </row>
    <row r="29" spans="1:10" x14ac:dyDescent="0.25">
      <c r="A29" s="23" t="s">
        <v>45</v>
      </c>
      <c r="B29" s="23"/>
      <c r="C29" s="23"/>
      <c r="D29" s="23"/>
      <c r="E29" s="23"/>
      <c r="F29" s="23"/>
      <c r="G29" s="24">
        <f>SUM(G7:G28)</f>
        <v>8461999.370000001</v>
      </c>
      <c r="H29" s="25" t="s">
        <v>46</v>
      </c>
      <c r="I29" s="25"/>
      <c r="J29" s="24">
        <f>SUM(J7:J28)</f>
        <v>8461999.370000001</v>
      </c>
    </row>
  </sheetData>
  <sheetProtection algorithmName="SHA-512" hashValue="X4Bwil50OB5FvKH+uRLKpSEtsohKPsBwdvWJpd3A7u1dZvVNp/2owiqrNIZSfhYEdRXk72OZ5MO/6Qz3b+sUyQ==" saltValue="0onvbEEUHL37h+P25/aYKA==" spinCount="100000" sheet="1" objects="1" scenarios="1"/>
  <mergeCells count="13">
    <mergeCell ref="A5:B5"/>
    <mergeCell ref="C5:G5"/>
    <mergeCell ref="I5:J5"/>
    <mergeCell ref="A29:F29"/>
    <mergeCell ref="H29:I29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2024-11-27T21:21:30Z</cp:lastPrinted>
  <dcterms:created xsi:type="dcterms:W3CDTF">2024-11-27T21:21:11Z</dcterms:created>
  <dcterms:modified xsi:type="dcterms:W3CDTF">2024-11-27T21:23:09Z</dcterms:modified>
</cp:coreProperties>
</file>